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cki\OneDrive - SMA Solar Technology AG\Desktop\PHD\PHD\Core study part.2\Raport końcowy\Project_Phase_II_Appendices\"/>
    </mc:Choice>
  </mc:AlternateContent>
  <xr:revisionPtr revIDLastSave="0" documentId="13_ncr:1_{A972CFCF-D08C-45F8-8AAB-25F684F0DAFF}" xr6:coauthVersionLast="45" xr6:coauthVersionMax="45" xr10:uidLastSave="{00000000-0000-0000-0000-000000000000}"/>
  <bookViews>
    <workbookView xWindow="-120" yWindow="-120" windowWidth="29040" windowHeight="15840" tabRatio="792" xr2:uid="{00000000-000D-0000-FFFF-FFFF00000000}"/>
  </bookViews>
  <sheets>
    <sheet name="Material FR78" sheetId="31" r:id="rId1"/>
  </sheets>
  <definedNames>
    <definedName name="_4" localSheetId="0">'Material FR78'!#REF!</definedName>
    <definedName name="bg3c95smallpoprzekrecany" localSheetId="0">'Material FR78'!#REF!</definedName>
    <definedName name="bgbiggger" localSheetId="0">'Material FR78'!#REF!</definedName>
    <definedName name="bgmaly" localSheetId="0">'Material FR78'!#REF!</definedName>
    <definedName name="bgmaly_1" localSheetId="0">'Material FR78'!#REF!</definedName>
    <definedName name="bgsredni" localSheetId="0">'Material FR78'!#REF!</definedName>
    <definedName name="bgsredni_1" localSheetId="0">'Material FR78'!#REF!</definedName>
    <definedName name="bgsredni_10" localSheetId="0">'Material FR78'!$K$4:$M$403</definedName>
    <definedName name="bgsredni_11" localSheetId="0">'Material FR78'!#REF!</definedName>
    <definedName name="bgsredni_12" localSheetId="0">'Material FR78'!#REF!</definedName>
    <definedName name="bgsredni_13" localSheetId="0">'Material FR78'!#REF!</definedName>
    <definedName name="bgsredni_14" localSheetId="0">'Material FR78'!#REF!</definedName>
    <definedName name="bgsredni_2" localSheetId="0">'Material FR78'!#REF!</definedName>
    <definedName name="bgsredni_3" localSheetId="0">'Material FR78'!#REF!</definedName>
    <definedName name="bgsredni_4" localSheetId="0">'Material FR78'!#REF!</definedName>
    <definedName name="bgsredni_5" localSheetId="0">'Material FR78'!#REF!</definedName>
    <definedName name="bgsredni_6" localSheetId="0">'Material FR78'!#REF!</definedName>
    <definedName name="bgsredni_7" localSheetId="0">'Material FR78'!#REF!</definedName>
    <definedName name="bgsredni_8" localSheetId="0">'Material FR78'!#REF!</definedName>
    <definedName name="bgsredni_9" localSheetId="0">'Material FR78'!#REF!</definedName>
    <definedName name="pomiar_1_rdzen_2mm_elektrody_standard" localSheetId="0">'Material FR78'!#REF!</definedName>
    <definedName name="pomiar_2_rdzen_1mm_elektrody_standard" localSheetId="0">'Material FR78'!#REF!</definedName>
    <definedName name="pomiar_3_rdzen_2mm_elektroda_z_pierscieniem" localSheetId="0">'Material FR78'!#REF!</definedName>
    <definedName name="pomiar_4_rdzen_1_mm" localSheetId="0">'Material FR78'!#REF!</definedName>
    <definedName name="Rdzen_1mm_40N" localSheetId="0">'Material FR78'!#REF!</definedName>
    <definedName name="Rdzen_2mm_10N" localSheetId="0">'Material FR78'!#REF!</definedName>
    <definedName name="Rdzen_2mm_20N" localSheetId="0">'Material FR78'!#REF!</definedName>
    <definedName name="Rdzen_2mm_30N" localSheetId="0">'Material FR78'!#REF!</definedName>
    <definedName name="Rdzen_2mm_40N" localSheetId="0">'Material FR78'!#REF!</definedName>
    <definedName name="Rdzen_2mm_70N" localSheetId="0">'Material FR78'!#REF!</definedName>
    <definedName name="yfimaly" localSheetId="0">'Material FR78'!#REF!</definedName>
    <definedName name="yfisredni" localSheetId="0">'Material FR78'!#REF!</definedName>
    <definedName name="yfisredni_1" localSheetId="0">'Material FR78'!#REF!</definedName>
    <definedName name="yfisredni_10" localSheetId="0">'Material FR78'!$N$4:$P$403</definedName>
    <definedName name="yfisredni_11" localSheetId="0">'Material FR78'!#REF!</definedName>
    <definedName name="yfisredni_12" localSheetId="0">'Material FR78'!#REF!</definedName>
    <definedName name="yfisredni_13" localSheetId="0">'Material FR78'!#REF!</definedName>
    <definedName name="yfisredni_14" localSheetId="0">'Material FR78'!#REF!</definedName>
    <definedName name="yfisredni_15" localSheetId="0">'Material FR78'!#REF!</definedName>
    <definedName name="yfisredni_16" localSheetId="0">'Material FR78'!#REF!</definedName>
    <definedName name="yfisredni_2" localSheetId="0">'Material FR78'!#REF!</definedName>
    <definedName name="yfisredni_3" localSheetId="0">'Material FR78'!#REF!</definedName>
    <definedName name="yfisredni_4" localSheetId="0">'Material FR78'!#REF!</definedName>
    <definedName name="yfisredni_5" localSheetId="0">'Material FR78'!#REF!</definedName>
    <definedName name="yfisredni_6" localSheetId="0">'Material FR78'!#REF!</definedName>
    <definedName name="yfisredni_7" localSheetId="0">'Material FR78'!#REF!</definedName>
    <definedName name="yfisredni_8" localSheetId="0">'Material FR78'!#REF!</definedName>
    <definedName name="yfisredni_9" localSheetId="0">'Material FR78'!#REF!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1" l="1"/>
  <c r="O5" i="31" s="1"/>
  <c r="Q5" i="31"/>
  <c r="N6" i="31"/>
  <c r="O6" i="31" s="1"/>
  <c r="Q6" i="31"/>
  <c r="N7" i="31"/>
  <c r="O7" i="31" s="1"/>
  <c r="Q7" i="31"/>
  <c r="N8" i="31"/>
  <c r="O8" i="31" s="1"/>
  <c r="Q8" i="31"/>
  <c r="N9" i="31"/>
  <c r="O9" i="31" s="1"/>
  <c r="Q9" i="31"/>
  <c r="N10" i="31"/>
  <c r="O10" i="31" s="1"/>
  <c r="Q10" i="31"/>
  <c r="N11" i="31"/>
  <c r="O11" i="31" s="1"/>
  <c r="Q11" i="31"/>
  <c r="N12" i="31"/>
  <c r="O12" i="31" s="1"/>
  <c r="Q12" i="31"/>
  <c r="N13" i="31"/>
  <c r="O13" i="31" s="1"/>
  <c r="Q13" i="31"/>
  <c r="N14" i="31"/>
  <c r="O14" i="31" s="1"/>
  <c r="Q14" i="31"/>
  <c r="N15" i="31"/>
  <c r="O15" i="31" s="1"/>
  <c r="Q15" i="31"/>
  <c r="N16" i="31"/>
  <c r="O16" i="31" s="1"/>
  <c r="Q16" i="31"/>
  <c r="N17" i="31"/>
  <c r="O17" i="31" s="1"/>
  <c r="Q17" i="31"/>
  <c r="N18" i="31"/>
  <c r="O18" i="31" s="1"/>
  <c r="Q18" i="31"/>
  <c r="N19" i="31"/>
  <c r="O19" i="31" s="1"/>
  <c r="Q19" i="31"/>
  <c r="N20" i="31"/>
  <c r="O20" i="31" s="1"/>
  <c r="Q20" i="31"/>
  <c r="N21" i="31"/>
  <c r="O21" i="31" s="1"/>
  <c r="Q21" i="31"/>
  <c r="N22" i="31"/>
  <c r="O22" i="31" s="1"/>
  <c r="Q22" i="31"/>
  <c r="N23" i="31"/>
  <c r="O23" i="31" s="1"/>
  <c r="Q23" i="31"/>
  <c r="N24" i="31"/>
  <c r="O24" i="31" s="1"/>
  <c r="Q24" i="31"/>
  <c r="N25" i="31"/>
  <c r="O25" i="31" s="1"/>
  <c r="Q25" i="31"/>
  <c r="N26" i="31"/>
  <c r="O26" i="31" s="1"/>
  <c r="Q26" i="31"/>
  <c r="N27" i="31"/>
  <c r="O27" i="31" s="1"/>
  <c r="Q27" i="31"/>
  <c r="N28" i="31"/>
  <c r="O28" i="31" s="1"/>
  <c r="Q28" i="31"/>
  <c r="N29" i="31"/>
  <c r="O29" i="31" s="1"/>
  <c r="Q29" i="31"/>
  <c r="N30" i="31"/>
  <c r="O30" i="31" s="1"/>
  <c r="Q30" i="31"/>
  <c r="N31" i="31"/>
  <c r="O31" i="31" s="1"/>
  <c r="Q31" i="31"/>
  <c r="N32" i="31"/>
  <c r="O32" i="31" s="1"/>
  <c r="Q32" i="31"/>
  <c r="N33" i="31"/>
  <c r="O33" i="31" s="1"/>
  <c r="Q33" i="31"/>
  <c r="N34" i="31"/>
  <c r="O34" i="31" s="1"/>
  <c r="Q34" i="31"/>
  <c r="N35" i="31"/>
  <c r="O35" i="31" s="1"/>
  <c r="Q35" i="31"/>
  <c r="N36" i="31"/>
  <c r="O36" i="31" s="1"/>
  <c r="Q36" i="31"/>
  <c r="N37" i="31"/>
  <c r="O37" i="31" s="1"/>
  <c r="Q37" i="31"/>
  <c r="N38" i="31"/>
  <c r="O38" i="31" s="1"/>
  <c r="Q38" i="31"/>
  <c r="N39" i="31"/>
  <c r="O39" i="31" s="1"/>
  <c r="Q39" i="31"/>
  <c r="N40" i="31"/>
  <c r="O40" i="31" s="1"/>
  <c r="Q40" i="31"/>
  <c r="N41" i="31"/>
  <c r="O41" i="31" s="1"/>
  <c r="Q41" i="31"/>
  <c r="N42" i="31"/>
  <c r="O42" i="31" s="1"/>
  <c r="Q42" i="31"/>
  <c r="N43" i="31"/>
  <c r="O43" i="31" s="1"/>
  <c r="Q43" i="31"/>
  <c r="N44" i="31"/>
  <c r="O44" i="31" s="1"/>
  <c r="Q44" i="31"/>
  <c r="N45" i="31"/>
  <c r="O45" i="31" s="1"/>
  <c r="Q45" i="31"/>
  <c r="N46" i="31"/>
  <c r="O46" i="31" s="1"/>
  <c r="Q46" i="31"/>
  <c r="N47" i="31"/>
  <c r="O47" i="31" s="1"/>
  <c r="Q47" i="31"/>
  <c r="N48" i="31"/>
  <c r="O48" i="31" s="1"/>
  <c r="Q48" i="31"/>
  <c r="N49" i="31"/>
  <c r="O49" i="31" s="1"/>
  <c r="Q49" i="31"/>
  <c r="N50" i="31"/>
  <c r="O50" i="31" s="1"/>
  <c r="Q50" i="31"/>
  <c r="N51" i="31"/>
  <c r="O51" i="31" s="1"/>
  <c r="Q51" i="31"/>
  <c r="N52" i="31"/>
  <c r="O52" i="31" s="1"/>
  <c r="Q52" i="31"/>
  <c r="N53" i="31"/>
  <c r="O53" i="31" s="1"/>
  <c r="Q53" i="31"/>
  <c r="N54" i="31"/>
  <c r="O54" i="31" s="1"/>
  <c r="Q54" i="31"/>
  <c r="N55" i="31"/>
  <c r="O55" i="31" s="1"/>
  <c r="Q55" i="31"/>
  <c r="N56" i="31"/>
  <c r="O56" i="31" s="1"/>
  <c r="Q56" i="31"/>
  <c r="N57" i="31"/>
  <c r="O57" i="31" s="1"/>
  <c r="Q57" i="31"/>
  <c r="N58" i="31"/>
  <c r="O58" i="31" s="1"/>
  <c r="Q58" i="31"/>
  <c r="N59" i="31"/>
  <c r="O59" i="31" s="1"/>
  <c r="Q59" i="31"/>
  <c r="N60" i="31"/>
  <c r="O60" i="31" s="1"/>
  <c r="Q60" i="31"/>
  <c r="N61" i="31"/>
  <c r="O61" i="31" s="1"/>
  <c r="Q61" i="31"/>
  <c r="N62" i="31"/>
  <c r="O62" i="31" s="1"/>
  <c r="Q62" i="31"/>
  <c r="N63" i="31"/>
  <c r="O63" i="31" s="1"/>
  <c r="Q63" i="31"/>
  <c r="N64" i="31"/>
  <c r="O64" i="31" s="1"/>
  <c r="Q64" i="31"/>
  <c r="N65" i="31"/>
  <c r="O65" i="31" s="1"/>
  <c r="Q65" i="31"/>
  <c r="N66" i="31"/>
  <c r="O66" i="31" s="1"/>
  <c r="Q66" i="31"/>
  <c r="N67" i="31"/>
  <c r="O67" i="31" s="1"/>
  <c r="Q67" i="31"/>
  <c r="N68" i="31"/>
  <c r="O68" i="31" s="1"/>
  <c r="Q68" i="31"/>
  <c r="N69" i="31"/>
  <c r="O69" i="31" s="1"/>
  <c r="Q69" i="31"/>
  <c r="N70" i="31"/>
  <c r="O70" i="31" s="1"/>
  <c r="Q70" i="31"/>
  <c r="N71" i="31"/>
  <c r="O71" i="31" s="1"/>
  <c r="Q71" i="31"/>
  <c r="N72" i="31"/>
  <c r="O72" i="31" s="1"/>
  <c r="Q72" i="31"/>
  <c r="N73" i="31"/>
  <c r="O73" i="31" s="1"/>
  <c r="Q73" i="31"/>
  <c r="N74" i="31"/>
  <c r="O74" i="31" s="1"/>
  <c r="Q74" i="31"/>
  <c r="N75" i="31"/>
  <c r="O75" i="31" s="1"/>
  <c r="Q75" i="31"/>
  <c r="N76" i="31"/>
  <c r="O76" i="31" s="1"/>
  <c r="Q76" i="31"/>
  <c r="N77" i="31"/>
  <c r="O77" i="31" s="1"/>
  <c r="Q77" i="31"/>
  <c r="N78" i="31"/>
  <c r="O78" i="31" s="1"/>
  <c r="Q78" i="31"/>
  <c r="N79" i="31"/>
  <c r="O79" i="31" s="1"/>
  <c r="Q79" i="31"/>
  <c r="N80" i="31"/>
  <c r="O80" i="31" s="1"/>
  <c r="Q80" i="31"/>
  <c r="N81" i="31"/>
  <c r="O81" i="31" s="1"/>
  <c r="Q81" i="31"/>
  <c r="N82" i="31"/>
  <c r="O82" i="31" s="1"/>
  <c r="Q82" i="31"/>
  <c r="N83" i="31"/>
  <c r="O83" i="31" s="1"/>
  <c r="Q83" i="31"/>
  <c r="N84" i="31"/>
  <c r="O84" i="31" s="1"/>
  <c r="Q84" i="31"/>
  <c r="N85" i="31"/>
  <c r="O85" i="31" s="1"/>
  <c r="Q85" i="31"/>
  <c r="N86" i="31"/>
  <c r="O86" i="31" s="1"/>
  <c r="Q86" i="31"/>
  <c r="N87" i="31"/>
  <c r="O87" i="31" s="1"/>
  <c r="Q87" i="31"/>
  <c r="N88" i="31"/>
  <c r="O88" i="31" s="1"/>
  <c r="Q88" i="31"/>
  <c r="N89" i="31"/>
  <c r="O89" i="31" s="1"/>
  <c r="Q89" i="31"/>
  <c r="N90" i="31"/>
  <c r="O90" i="31" s="1"/>
  <c r="Q90" i="31"/>
  <c r="N91" i="31"/>
  <c r="O91" i="31" s="1"/>
  <c r="Q91" i="31"/>
  <c r="N92" i="31"/>
  <c r="O92" i="31" s="1"/>
  <c r="Q92" i="31"/>
  <c r="N93" i="31"/>
  <c r="O93" i="31" s="1"/>
  <c r="Q93" i="31"/>
  <c r="N94" i="31"/>
  <c r="O94" i="31" s="1"/>
  <c r="Q94" i="31"/>
  <c r="N95" i="31"/>
  <c r="O95" i="31" s="1"/>
  <c r="Q95" i="31"/>
  <c r="N96" i="31"/>
  <c r="O96" i="31" s="1"/>
  <c r="Q96" i="31"/>
  <c r="N97" i="31"/>
  <c r="O97" i="31" s="1"/>
  <c r="Q97" i="31"/>
  <c r="N98" i="31"/>
  <c r="O98" i="31" s="1"/>
  <c r="Q98" i="31"/>
  <c r="N99" i="31"/>
  <c r="O99" i="31" s="1"/>
  <c r="Q99" i="31"/>
  <c r="N100" i="31"/>
  <c r="O100" i="31" s="1"/>
  <c r="Q100" i="31"/>
  <c r="N101" i="31"/>
  <c r="O101" i="31" s="1"/>
  <c r="Q101" i="31"/>
  <c r="N102" i="31"/>
  <c r="O102" i="31" s="1"/>
  <c r="Q102" i="31"/>
  <c r="N103" i="31"/>
  <c r="O103" i="31" s="1"/>
  <c r="Q103" i="31"/>
  <c r="N104" i="31"/>
  <c r="O104" i="31" s="1"/>
  <c r="Q104" i="31"/>
  <c r="N105" i="31"/>
  <c r="O105" i="31" s="1"/>
  <c r="Q105" i="31"/>
  <c r="N106" i="31"/>
  <c r="O106" i="31" s="1"/>
  <c r="Q106" i="31"/>
  <c r="N107" i="31"/>
  <c r="O107" i="31" s="1"/>
  <c r="Q107" i="31"/>
  <c r="N108" i="31"/>
  <c r="O108" i="31" s="1"/>
  <c r="Q108" i="31"/>
  <c r="N109" i="31"/>
  <c r="O109" i="31" s="1"/>
  <c r="Q109" i="31"/>
  <c r="N110" i="31"/>
  <c r="O110" i="31" s="1"/>
  <c r="Q110" i="31"/>
  <c r="N111" i="31"/>
  <c r="O111" i="31" s="1"/>
  <c r="Q111" i="31"/>
  <c r="N112" i="31"/>
  <c r="O112" i="31" s="1"/>
  <c r="Q112" i="31"/>
  <c r="N113" i="31"/>
  <c r="O113" i="31" s="1"/>
  <c r="Q113" i="31"/>
  <c r="N114" i="31"/>
  <c r="O114" i="31" s="1"/>
  <c r="Q114" i="31"/>
  <c r="N115" i="31"/>
  <c r="O115" i="31" s="1"/>
  <c r="Q115" i="31"/>
  <c r="N116" i="31"/>
  <c r="O116" i="31" s="1"/>
  <c r="Q116" i="31"/>
  <c r="N117" i="31"/>
  <c r="O117" i="31" s="1"/>
  <c r="Q117" i="31"/>
  <c r="N118" i="31"/>
  <c r="O118" i="31" s="1"/>
  <c r="Q118" i="31"/>
  <c r="N119" i="31"/>
  <c r="O119" i="31" s="1"/>
  <c r="Q119" i="31"/>
  <c r="N120" i="31"/>
  <c r="O120" i="31" s="1"/>
  <c r="Q120" i="31"/>
  <c r="N121" i="31"/>
  <c r="O121" i="31" s="1"/>
  <c r="Q121" i="31"/>
  <c r="N122" i="31"/>
  <c r="O122" i="31" s="1"/>
  <c r="Q122" i="31"/>
  <c r="N123" i="31"/>
  <c r="O123" i="31" s="1"/>
  <c r="Q123" i="31"/>
  <c r="N124" i="31"/>
  <c r="O124" i="31" s="1"/>
  <c r="Q124" i="31"/>
  <c r="N125" i="31"/>
  <c r="O125" i="31" s="1"/>
  <c r="Q125" i="31"/>
  <c r="N126" i="31"/>
  <c r="O126" i="31" s="1"/>
  <c r="Q126" i="31"/>
  <c r="N127" i="31"/>
  <c r="O127" i="31" s="1"/>
  <c r="Q127" i="31"/>
  <c r="N128" i="31"/>
  <c r="O128" i="31" s="1"/>
  <c r="Q128" i="31"/>
  <c r="N129" i="31"/>
  <c r="O129" i="31" s="1"/>
  <c r="Q129" i="31"/>
  <c r="N130" i="31"/>
  <c r="O130" i="31" s="1"/>
  <c r="Q130" i="31"/>
  <c r="N131" i="31"/>
  <c r="O131" i="31" s="1"/>
  <c r="Q131" i="31"/>
  <c r="N132" i="31"/>
  <c r="O132" i="31" s="1"/>
  <c r="Q132" i="31"/>
  <c r="N133" i="31"/>
  <c r="O133" i="31" s="1"/>
  <c r="Q133" i="31"/>
  <c r="N134" i="31"/>
  <c r="O134" i="31" s="1"/>
  <c r="Q134" i="31"/>
  <c r="N135" i="31"/>
  <c r="O135" i="31" s="1"/>
  <c r="Q135" i="31"/>
  <c r="N136" i="31"/>
  <c r="O136" i="31" s="1"/>
  <c r="Q136" i="31"/>
  <c r="N137" i="31"/>
  <c r="O137" i="31" s="1"/>
  <c r="Q137" i="31"/>
  <c r="N138" i="31"/>
  <c r="O138" i="31" s="1"/>
  <c r="Q138" i="31"/>
  <c r="N139" i="31"/>
  <c r="O139" i="31" s="1"/>
  <c r="Q139" i="31"/>
  <c r="N140" i="31"/>
  <c r="O140" i="31" s="1"/>
  <c r="Q140" i="31"/>
  <c r="N141" i="31"/>
  <c r="O141" i="31" s="1"/>
  <c r="Q141" i="31"/>
  <c r="N142" i="31"/>
  <c r="O142" i="31" s="1"/>
  <c r="Q142" i="31"/>
  <c r="N143" i="31"/>
  <c r="O143" i="31" s="1"/>
  <c r="Q143" i="31"/>
  <c r="N144" i="31"/>
  <c r="O144" i="31" s="1"/>
  <c r="Q144" i="31"/>
  <c r="N145" i="31"/>
  <c r="O145" i="31" s="1"/>
  <c r="Q145" i="31"/>
  <c r="N146" i="31"/>
  <c r="O146" i="31" s="1"/>
  <c r="Q146" i="31"/>
  <c r="N147" i="31"/>
  <c r="O147" i="31" s="1"/>
  <c r="Q147" i="31"/>
  <c r="N148" i="31"/>
  <c r="O148" i="31" s="1"/>
  <c r="Q148" i="31"/>
  <c r="N149" i="31"/>
  <c r="O149" i="31" s="1"/>
  <c r="Q149" i="31"/>
  <c r="N150" i="31"/>
  <c r="O150" i="31" s="1"/>
  <c r="Q150" i="31"/>
  <c r="N151" i="31"/>
  <c r="O151" i="31" s="1"/>
  <c r="Q151" i="31"/>
  <c r="N152" i="31"/>
  <c r="O152" i="31" s="1"/>
  <c r="Q152" i="31"/>
  <c r="N153" i="31"/>
  <c r="O153" i="31" s="1"/>
  <c r="Q153" i="31"/>
  <c r="N154" i="31"/>
  <c r="O154" i="31" s="1"/>
  <c r="Q154" i="31"/>
  <c r="N155" i="31"/>
  <c r="O155" i="31" s="1"/>
  <c r="Q155" i="31"/>
  <c r="N156" i="31"/>
  <c r="O156" i="31" s="1"/>
  <c r="Q156" i="31"/>
  <c r="N157" i="31"/>
  <c r="O157" i="31" s="1"/>
  <c r="Q157" i="31"/>
  <c r="N158" i="31"/>
  <c r="O158" i="31" s="1"/>
  <c r="Q158" i="31"/>
  <c r="N159" i="31"/>
  <c r="O159" i="31" s="1"/>
  <c r="Q159" i="31"/>
  <c r="N160" i="31"/>
  <c r="O160" i="31" s="1"/>
  <c r="Q160" i="31"/>
  <c r="N161" i="31"/>
  <c r="O161" i="31" s="1"/>
  <c r="Q161" i="31"/>
  <c r="N162" i="31"/>
  <c r="O162" i="31" s="1"/>
  <c r="Q162" i="31"/>
  <c r="N163" i="31"/>
  <c r="O163" i="31" s="1"/>
  <c r="Q163" i="31"/>
  <c r="N164" i="31"/>
  <c r="O164" i="31" s="1"/>
  <c r="Q164" i="31"/>
  <c r="N165" i="31"/>
  <c r="O165" i="31" s="1"/>
  <c r="Q165" i="31"/>
  <c r="N166" i="31"/>
  <c r="O166" i="31" s="1"/>
  <c r="Q166" i="31"/>
  <c r="N167" i="31"/>
  <c r="O167" i="31" s="1"/>
  <c r="Q167" i="31"/>
  <c r="N168" i="31"/>
  <c r="O168" i="31" s="1"/>
  <c r="Q168" i="31"/>
  <c r="N169" i="31"/>
  <c r="O169" i="31" s="1"/>
  <c r="Q169" i="31"/>
  <c r="N170" i="31"/>
  <c r="O170" i="31" s="1"/>
  <c r="Q170" i="31"/>
  <c r="N171" i="31"/>
  <c r="O171" i="31" s="1"/>
  <c r="Q171" i="31"/>
  <c r="N172" i="31"/>
  <c r="O172" i="31" s="1"/>
  <c r="Q172" i="31"/>
  <c r="N173" i="31"/>
  <c r="O173" i="31" s="1"/>
  <c r="Q173" i="31"/>
  <c r="N174" i="31"/>
  <c r="O174" i="31" s="1"/>
  <c r="Q174" i="31"/>
  <c r="N175" i="31"/>
  <c r="O175" i="31" s="1"/>
  <c r="Q175" i="31"/>
  <c r="N176" i="31"/>
  <c r="O176" i="31" s="1"/>
  <c r="Q176" i="31"/>
  <c r="N177" i="31"/>
  <c r="O177" i="31" s="1"/>
  <c r="Q177" i="31"/>
  <c r="N178" i="31"/>
  <c r="O178" i="31" s="1"/>
  <c r="Q178" i="31"/>
  <c r="N179" i="31"/>
  <c r="O179" i="31" s="1"/>
  <c r="Q179" i="31"/>
  <c r="N180" i="31"/>
  <c r="O180" i="31" s="1"/>
  <c r="Q180" i="31"/>
  <c r="N181" i="31"/>
  <c r="O181" i="31" s="1"/>
  <c r="Q181" i="31"/>
  <c r="N182" i="31"/>
  <c r="O182" i="31" s="1"/>
  <c r="Q182" i="31"/>
  <c r="N183" i="31"/>
  <c r="O183" i="31" s="1"/>
  <c r="Q183" i="31"/>
  <c r="N184" i="31"/>
  <c r="O184" i="31" s="1"/>
  <c r="Q184" i="31"/>
  <c r="N185" i="31"/>
  <c r="O185" i="31" s="1"/>
  <c r="Q185" i="31"/>
  <c r="N186" i="31"/>
  <c r="O186" i="31" s="1"/>
  <c r="Q186" i="31"/>
  <c r="N187" i="31"/>
  <c r="O187" i="31" s="1"/>
  <c r="Q187" i="31"/>
  <c r="N188" i="31"/>
  <c r="O188" i="31" s="1"/>
  <c r="Q188" i="31"/>
  <c r="N189" i="31"/>
  <c r="O189" i="31" s="1"/>
  <c r="Q189" i="31"/>
  <c r="N190" i="31"/>
  <c r="O190" i="31" s="1"/>
  <c r="Q190" i="31"/>
  <c r="N191" i="31"/>
  <c r="O191" i="31" s="1"/>
  <c r="Q191" i="31"/>
  <c r="N192" i="31"/>
  <c r="O192" i="31" s="1"/>
  <c r="Q192" i="31"/>
  <c r="N193" i="31"/>
  <c r="O193" i="31" s="1"/>
  <c r="Q193" i="31"/>
  <c r="N194" i="31"/>
  <c r="O194" i="31" s="1"/>
  <c r="Q194" i="31"/>
  <c r="N195" i="31"/>
  <c r="O195" i="31" s="1"/>
  <c r="Q195" i="31"/>
  <c r="N196" i="31"/>
  <c r="O196" i="31" s="1"/>
  <c r="Q196" i="31"/>
  <c r="N197" i="31"/>
  <c r="O197" i="31" s="1"/>
  <c r="Q197" i="31"/>
  <c r="N198" i="31"/>
  <c r="O198" i="31" s="1"/>
  <c r="Q198" i="31"/>
  <c r="N199" i="31"/>
  <c r="O199" i="31" s="1"/>
  <c r="Q199" i="31"/>
  <c r="N200" i="31"/>
  <c r="O200" i="31" s="1"/>
  <c r="Q200" i="31"/>
  <c r="N201" i="31"/>
  <c r="O201" i="31" s="1"/>
  <c r="Q201" i="31"/>
  <c r="N202" i="31"/>
  <c r="O202" i="31" s="1"/>
  <c r="Q202" i="31"/>
  <c r="N203" i="31"/>
  <c r="O203" i="31" s="1"/>
  <c r="Q203" i="31"/>
  <c r="N204" i="31"/>
  <c r="O204" i="31" s="1"/>
  <c r="Q204" i="31"/>
  <c r="N205" i="31"/>
  <c r="O205" i="31" s="1"/>
  <c r="Q205" i="31"/>
  <c r="N206" i="31"/>
  <c r="O206" i="31" s="1"/>
  <c r="Q206" i="31"/>
  <c r="N207" i="31"/>
  <c r="O207" i="31" s="1"/>
  <c r="Q207" i="31"/>
  <c r="N208" i="31"/>
  <c r="O208" i="31"/>
  <c r="Q208" i="31"/>
  <c r="N209" i="31"/>
  <c r="O209" i="31"/>
  <c r="Q209" i="31"/>
  <c r="N210" i="31"/>
  <c r="O210" i="31" s="1"/>
  <c r="Q210" i="31"/>
  <c r="N211" i="31"/>
  <c r="O211" i="31" s="1"/>
  <c r="Q211" i="31"/>
  <c r="N212" i="31"/>
  <c r="O212" i="31"/>
  <c r="Q212" i="31"/>
  <c r="N213" i="31"/>
  <c r="O213" i="31" s="1"/>
  <c r="Q213" i="31"/>
  <c r="N214" i="31"/>
  <c r="O214" i="31" s="1"/>
  <c r="Q214" i="31"/>
  <c r="N215" i="31"/>
  <c r="O215" i="31" s="1"/>
  <c r="Q215" i="31"/>
  <c r="N216" i="31"/>
  <c r="O216" i="31" s="1"/>
  <c r="Q216" i="31"/>
  <c r="N217" i="31"/>
  <c r="O217" i="31" s="1"/>
  <c r="Q217" i="31"/>
  <c r="N218" i="31"/>
  <c r="O218" i="31" s="1"/>
  <c r="Q218" i="31"/>
  <c r="N219" i="31"/>
  <c r="O219" i="31" s="1"/>
  <c r="Q219" i="31"/>
  <c r="N220" i="31"/>
  <c r="O220" i="31" s="1"/>
  <c r="Q220" i="31"/>
  <c r="N221" i="31"/>
  <c r="O221" i="31" s="1"/>
  <c r="Q221" i="31"/>
  <c r="N222" i="31"/>
  <c r="O222" i="31" s="1"/>
  <c r="Q222" i="31"/>
  <c r="N223" i="31"/>
  <c r="O223" i="31" s="1"/>
  <c r="Q223" i="31"/>
  <c r="N224" i="31"/>
  <c r="O224" i="31" s="1"/>
  <c r="Q224" i="31"/>
  <c r="N225" i="31"/>
  <c r="O225" i="31" s="1"/>
  <c r="Q225" i="31"/>
  <c r="N226" i="31"/>
  <c r="O226" i="31" s="1"/>
  <c r="Q226" i="31"/>
  <c r="N227" i="31"/>
  <c r="O227" i="31" s="1"/>
  <c r="Q227" i="31"/>
  <c r="N228" i="31"/>
  <c r="O228" i="31" s="1"/>
  <c r="Q228" i="31"/>
  <c r="N229" i="31"/>
  <c r="O229" i="31" s="1"/>
  <c r="Q229" i="31"/>
  <c r="N230" i="31"/>
  <c r="O230" i="31" s="1"/>
  <c r="Q230" i="31"/>
  <c r="N231" i="31"/>
  <c r="O231" i="31" s="1"/>
  <c r="Q231" i="31"/>
  <c r="N232" i="31"/>
  <c r="O232" i="31" s="1"/>
  <c r="Q232" i="31"/>
  <c r="N233" i="31"/>
  <c r="O233" i="31" s="1"/>
  <c r="Q233" i="31"/>
  <c r="N234" i="31"/>
  <c r="O234" i="31" s="1"/>
  <c r="Q234" i="31"/>
  <c r="N235" i="31"/>
  <c r="O235" i="31" s="1"/>
  <c r="Q235" i="31"/>
  <c r="N236" i="31"/>
  <c r="O236" i="31" s="1"/>
  <c r="Q236" i="31"/>
  <c r="N237" i="31"/>
  <c r="O237" i="31" s="1"/>
  <c r="Q237" i="31"/>
  <c r="N238" i="31"/>
  <c r="O238" i="31" s="1"/>
  <c r="Q238" i="31"/>
  <c r="N239" i="31"/>
  <c r="O239" i="31" s="1"/>
  <c r="Q239" i="31"/>
  <c r="N240" i="31"/>
  <c r="O240" i="31" s="1"/>
  <c r="Q240" i="31"/>
  <c r="N241" i="31"/>
  <c r="O241" i="31" s="1"/>
  <c r="Q241" i="31"/>
  <c r="N242" i="31"/>
  <c r="O242" i="31" s="1"/>
  <c r="Q242" i="31"/>
  <c r="N243" i="31"/>
  <c r="O243" i="31" s="1"/>
  <c r="Q243" i="31"/>
  <c r="N244" i="31"/>
  <c r="O244" i="31" s="1"/>
  <c r="Q244" i="31"/>
  <c r="N245" i="31"/>
  <c r="O245" i="31" s="1"/>
  <c r="Q245" i="31"/>
  <c r="N246" i="31"/>
  <c r="O246" i="31" s="1"/>
  <c r="Q246" i="31"/>
  <c r="N247" i="31"/>
  <c r="O247" i="31" s="1"/>
  <c r="Q247" i="31"/>
  <c r="N248" i="31"/>
  <c r="O248" i="31" s="1"/>
  <c r="Q248" i="31"/>
  <c r="N249" i="31"/>
  <c r="O249" i="31" s="1"/>
  <c r="Q249" i="31"/>
  <c r="N250" i="31"/>
  <c r="O250" i="31" s="1"/>
  <c r="Q250" i="31"/>
  <c r="N251" i="31"/>
  <c r="O251" i="31" s="1"/>
  <c r="Q251" i="31"/>
  <c r="N252" i="31"/>
  <c r="O252" i="31" s="1"/>
  <c r="Q252" i="31"/>
  <c r="N253" i="31"/>
  <c r="O253" i="31" s="1"/>
  <c r="Q253" i="31"/>
  <c r="N254" i="31"/>
  <c r="O254" i="31" s="1"/>
  <c r="Q254" i="31"/>
  <c r="N255" i="31"/>
  <c r="O255" i="31" s="1"/>
  <c r="Q255" i="31"/>
  <c r="N256" i="31"/>
  <c r="O256" i="31" s="1"/>
  <c r="Q256" i="31"/>
  <c r="N257" i="31"/>
  <c r="O257" i="31" s="1"/>
  <c r="Q257" i="31"/>
  <c r="N258" i="31"/>
  <c r="O258" i="31" s="1"/>
  <c r="Q258" i="31"/>
  <c r="N259" i="31"/>
  <c r="O259" i="31" s="1"/>
  <c r="Q259" i="31"/>
  <c r="N260" i="31"/>
  <c r="O260" i="31" s="1"/>
  <c r="Q260" i="31"/>
  <c r="N261" i="31"/>
  <c r="O261" i="31" s="1"/>
  <c r="Q261" i="31"/>
  <c r="N262" i="31"/>
  <c r="O262" i="31" s="1"/>
  <c r="Q262" i="31"/>
  <c r="N263" i="31"/>
  <c r="O263" i="31" s="1"/>
  <c r="Q263" i="31"/>
  <c r="N264" i="31"/>
  <c r="O264" i="31" s="1"/>
  <c r="Q264" i="31"/>
  <c r="N265" i="31"/>
  <c r="O265" i="31" s="1"/>
  <c r="Q265" i="31"/>
  <c r="N266" i="31"/>
  <c r="O266" i="31" s="1"/>
  <c r="Q266" i="31"/>
  <c r="N267" i="31"/>
  <c r="O267" i="31" s="1"/>
  <c r="Q267" i="31"/>
  <c r="N268" i="31"/>
  <c r="O268" i="31" s="1"/>
  <c r="Q268" i="31"/>
  <c r="N269" i="31"/>
  <c r="O269" i="31" s="1"/>
  <c r="Q269" i="31"/>
  <c r="N270" i="31"/>
  <c r="O270" i="31" s="1"/>
  <c r="Q270" i="31"/>
  <c r="N271" i="31"/>
  <c r="O271" i="31" s="1"/>
  <c r="Q271" i="31"/>
  <c r="N272" i="31"/>
  <c r="O272" i="31" s="1"/>
  <c r="Q272" i="31"/>
  <c r="N273" i="31"/>
  <c r="O273" i="31" s="1"/>
  <c r="Q273" i="31"/>
  <c r="N274" i="31"/>
  <c r="O274" i="31" s="1"/>
  <c r="Q274" i="31"/>
  <c r="N275" i="31"/>
  <c r="O275" i="31" s="1"/>
  <c r="Q275" i="31"/>
  <c r="N276" i="31"/>
  <c r="O276" i="31" s="1"/>
  <c r="Q276" i="31"/>
  <c r="N277" i="31"/>
  <c r="O277" i="31" s="1"/>
  <c r="Q277" i="31"/>
  <c r="N278" i="31"/>
  <c r="O278" i="31" s="1"/>
  <c r="Q278" i="31"/>
  <c r="N279" i="31"/>
  <c r="O279" i="31" s="1"/>
  <c r="Q279" i="31"/>
  <c r="N280" i="31"/>
  <c r="O280" i="31" s="1"/>
  <c r="Q280" i="31"/>
  <c r="N281" i="31"/>
  <c r="O281" i="31" s="1"/>
  <c r="Q281" i="31"/>
  <c r="N282" i="31"/>
  <c r="O282" i="31" s="1"/>
  <c r="Q282" i="31"/>
  <c r="N283" i="31"/>
  <c r="O283" i="31" s="1"/>
  <c r="Q283" i="31"/>
  <c r="N284" i="31"/>
  <c r="O284" i="31" s="1"/>
  <c r="Q284" i="31"/>
  <c r="N285" i="31"/>
  <c r="O285" i="31" s="1"/>
  <c r="Q285" i="31"/>
  <c r="N286" i="31"/>
  <c r="O286" i="31" s="1"/>
  <c r="Q286" i="31"/>
  <c r="N287" i="31"/>
  <c r="O287" i="31" s="1"/>
  <c r="Q287" i="31"/>
  <c r="N288" i="31"/>
  <c r="O288" i="31" s="1"/>
  <c r="Q288" i="31"/>
  <c r="N289" i="31"/>
  <c r="O289" i="31" s="1"/>
  <c r="Q289" i="31"/>
  <c r="N290" i="31"/>
  <c r="O290" i="31" s="1"/>
  <c r="Q290" i="31"/>
  <c r="N291" i="31"/>
  <c r="O291" i="31" s="1"/>
  <c r="Q291" i="31"/>
  <c r="N292" i="31"/>
  <c r="O292" i="31" s="1"/>
  <c r="Q292" i="31"/>
  <c r="N293" i="31"/>
  <c r="O293" i="31" s="1"/>
  <c r="Q293" i="31"/>
  <c r="N294" i="31"/>
  <c r="O294" i="31" s="1"/>
  <c r="Q294" i="31"/>
  <c r="N295" i="31"/>
  <c r="O295" i="31" s="1"/>
  <c r="Q295" i="31"/>
  <c r="N296" i="31"/>
  <c r="O296" i="31" s="1"/>
  <c r="Q296" i="31"/>
  <c r="N297" i="31"/>
  <c r="O297" i="31" s="1"/>
  <c r="Q297" i="31"/>
  <c r="N298" i="31"/>
  <c r="O298" i="31" s="1"/>
  <c r="Q298" i="31"/>
  <c r="N299" i="31"/>
  <c r="O299" i="31" s="1"/>
  <c r="Q299" i="31"/>
  <c r="N300" i="31"/>
  <c r="O300" i="31" s="1"/>
  <c r="Q300" i="31"/>
  <c r="N301" i="31"/>
  <c r="O301" i="31" s="1"/>
  <c r="Q301" i="31"/>
  <c r="N302" i="31"/>
  <c r="O302" i="31" s="1"/>
  <c r="Q302" i="31"/>
  <c r="N303" i="31"/>
  <c r="O303" i="31" s="1"/>
  <c r="Q303" i="31"/>
  <c r="N304" i="31"/>
  <c r="O304" i="31" s="1"/>
  <c r="Q304" i="31"/>
  <c r="N305" i="31"/>
  <c r="O305" i="31" s="1"/>
  <c r="Q305" i="31"/>
  <c r="N306" i="31"/>
  <c r="O306" i="31" s="1"/>
  <c r="Q306" i="31"/>
  <c r="N307" i="31"/>
  <c r="O307" i="31" s="1"/>
  <c r="Q307" i="31"/>
  <c r="N308" i="31"/>
  <c r="O308" i="31" s="1"/>
  <c r="Q308" i="31"/>
  <c r="N309" i="31"/>
  <c r="O309" i="31" s="1"/>
  <c r="Q309" i="31"/>
  <c r="N310" i="31"/>
  <c r="O310" i="31" s="1"/>
  <c r="Q310" i="31"/>
  <c r="N311" i="31"/>
  <c r="O311" i="31" s="1"/>
  <c r="Q311" i="31"/>
  <c r="N312" i="31"/>
  <c r="O312" i="31" s="1"/>
  <c r="Q312" i="31"/>
  <c r="N313" i="31"/>
  <c r="O313" i="31" s="1"/>
  <c r="Q313" i="31"/>
  <c r="N314" i="31"/>
  <c r="O314" i="31" s="1"/>
  <c r="Q314" i="31"/>
  <c r="N315" i="31"/>
  <c r="O315" i="31" s="1"/>
  <c r="Q315" i="31"/>
  <c r="N316" i="31"/>
  <c r="O316" i="31" s="1"/>
  <c r="Q316" i="31"/>
  <c r="N317" i="31"/>
  <c r="O317" i="31" s="1"/>
  <c r="Q317" i="31"/>
  <c r="N318" i="31"/>
  <c r="O318" i="31" s="1"/>
  <c r="Q318" i="31"/>
  <c r="N319" i="31"/>
  <c r="O319" i="31" s="1"/>
  <c r="Q319" i="31"/>
  <c r="N320" i="31"/>
  <c r="O320" i="31" s="1"/>
  <c r="Q320" i="31"/>
  <c r="N321" i="31"/>
  <c r="O321" i="31" s="1"/>
  <c r="Q321" i="31"/>
  <c r="N322" i="31"/>
  <c r="O322" i="31" s="1"/>
  <c r="Q322" i="31"/>
  <c r="N323" i="31"/>
  <c r="O323" i="31" s="1"/>
  <c r="Q323" i="31"/>
  <c r="N324" i="31"/>
  <c r="O324" i="31" s="1"/>
  <c r="Q324" i="31"/>
  <c r="N325" i="31"/>
  <c r="O325" i="31" s="1"/>
  <c r="Q325" i="31"/>
  <c r="N326" i="31"/>
  <c r="O326" i="31" s="1"/>
  <c r="Q326" i="31"/>
  <c r="N327" i="31"/>
  <c r="O327" i="31" s="1"/>
  <c r="Q327" i="31"/>
  <c r="N328" i="31"/>
  <c r="O328" i="31" s="1"/>
  <c r="Q328" i="31"/>
  <c r="N329" i="31"/>
  <c r="O329" i="31" s="1"/>
  <c r="Q329" i="31"/>
  <c r="N330" i="31"/>
  <c r="O330" i="31" s="1"/>
  <c r="Q330" i="31"/>
  <c r="N331" i="31"/>
  <c r="O331" i="31" s="1"/>
  <c r="Q331" i="31"/>
  <c r="N332" i="31"/>
  <c r="O332" i="31" s="1"/>
  <c r="Q332" i="31"/>
  <c r="N333" i="31"/>
  <c r="O333" i="31" s="1"/>
  <c r="Q333" i="31"/>
  <c r="N334" i="31"/>
  <c r="O334" i="31" s="1"/>
  <c r="Q334" i="31"/>
  <c r="N335" i="31"/>
  <c r="O335" i="31" s="1"/>
  <c r="Q335" i="31"/>
  <c r="N336" i="31"/>
  <c r="O336" i="31" s="1"/>
  <c r="Q336" i="31"/>
  <c r="N337" i="31"/>
  <c r="O337" i="31" s="1"/>
  <c r="Q337" i="31"/>
  <c r="N338" i="31"/>
  <c r="O338" i="31" s="1"/>
  <c r="Q338" i="31"/>
  <c r="N339" i="31"/>
  <c r="O339" i="31"/>
  <c r="Q339" i="31"/>
  <c r="N340" i="31"/>
  <c r="O340" i="31"/>
  <c r="Q340" i="31"/>
  <c r="N341" i="31"/>
  <c r="O341" i="31"/>
  <c r="Q341" i="31"/>
  <c r="N342" i="31"/>
  <c r="O342" i="31"/>
  <c r="Q342" i="31"/>
  <c r="N343" i="31"/>
  <c r="O343" i="31"/>
  <c r="Q343" i="31"/>
  <c r="N344" i="31"/>
  <c r="O344" i="31"/>
  <c r="Q344" i="31"/>
  <c r="N345" i="31"/>
  <c r="O345" i="31"/>
  <c r="Q345" i="31"/>
  <c r="N346" i="31"/>
  <c r="O346" i="31" s="1"/>
  <c r="Q346" i="31"/>
  <c r="N347" i="31"/>
  <c r="O347" i="31" s="1"/>
  <c r="Q347" i="31"/>
  <c r="N348" i="31"/>
  <c r="O348" i="31"/>
  <c r="Q348" i="31"/>
  <c r="N349" i="31"/>
  <c r="O349" i="31" s="1"/>
  <c r="Q349" i="31"/>
  <c r="N350" i="31"/>
  <c r="O350" i="31"/>
  <c r="Q350" i="31"/>
  <c r="N351" i="31"/>
  <c r="O351" i="31"/>
  <c r="Q351" i="31"/>
  <c r="N352" i="31"/>
  <c r="O352" i="31"/>
  <c r="Q352" i="31"/>
  <c r="N353" i="31"/>
  <c r="O353" i="31" s="1"/>
  <c r="Q353" i="31"/>
  <c r="N354" i="31"/>
  <c r="O354" i="31"/>
  <c r="Q354" i="31"/>
  <c r="N355" i="31"/>
  <c r="O355" i="31" s="1"/>
  <c r="Q355" i="31"/>
  <c r="N356" i="31"/>
  <c r="O356" i="31" s="1"/>
  <c r="Q356" i="31"/>
  <c r="N357" i="31"/>
  <c r="O357" i="31" s="1"/>
  <c r="Q357" i="31"/>
  <c r="N358" i="31"/>
  <c r="O358" i="31"/>
  <c r="Q358" i="31"/>
  <c r="N359" i="31"/>
  <c r="O359" i="31" s="1"/>
  <c r="Q359" i="31"/>
  <c r="N360" i="31"/>
  <c r="O360" i="31"/>
  <c r="Q360" i="31"/>
  <c r="N361" i="31"/>
  <c r="O361" i="31" s="1"/>
  <c r="Q361" i="31"/>
  <c r="N362" i="31"/>
  <c r="O362" i="31"/>
  <c r="Q362" i="31"/>
  <c r="N363" i="31"/>
  <c r="O363" i="31" s="1"/>
  <c r="Q363" i="31"/>
  <c r="N364" i="31"/>
  <c r="O364" i="31" s="1"/>
  <c r="Q364" i="31"/>
  <c r="N365" i="31"/>
  <c r="O365" i="31" s="1"/>
  <c r="Q365" i="31"/>
  <c r="N366" i="31"/>
  <c r="O366" i="31" s="1"/>
  <c r="Q366" i="31"/>
  <c r="N367" i="31"/>
  <c r="O367" i="31" s="1"/>
  <c r="Q367" i="31"/>
  <c r="N368" i="31"/>
  <c r="O368" i="31" s="1"/>
  <c r="Q368" i="31"/>
  <c r="N369" i="31"/>
  <c r="O369" i="31" s="1"/>
  <c r="Q369" i="31"/>
  <c r="N370" i="31"/>
  <c r="O370" i="31" s="1"/>
  <c r="Q370" i="31"/>
  <c r="N371" i="31"/>
  <c r="O371" i="31" s="1"/>
  <c r="Q371" i="31"/>
  <c r="N372" i="31"/>
  <c r="O372" i="31"/>
  <c r="Q372" i="31"/>
  <c r="N373" i="31"/>
  <c r="O373" i="31" s="1"/>
  <c r="Q373" i="31"/>
  <c r="N374" i="31"/>
  <c r="O374" i="31"/>
  <c r="Q374" i="31"/>
  <c r="N375" i="31"/>
  <c r="O375" i="31" s="1"/>
  <c r="Q375" i="31"/>
  <c r="N376" i="31"/>
  <c r="O376" i="31"/>
  <c r="Q376" i="31"/>
  <c r="N377" i="31"/>
  <c r="O377" i="31" s="1"/>
  <c r="Q377" i="31"/>
  <c r="N378" i="31"/>
  <c r="O378" i="31"/>
  <c r="Q378" i="31"/>
  <c r="N379" i="31"/>
  <c r="O379" i="31" s="1"/>
  <c r="Q379" i="31"/>
  <c r="N380" i="31"/>
  <c r="O380" i="31"/>
  <c r="Q380" i="31"/>
  <c r="N381" i="31"/>
  <c r="O381" i="31" s="1"/>
  <c r="Q381" i="31"/>
  <c r="N382" i="31"/>
  <c r="O382" i="31"/>
  <c r="Q382" i="31"/>
  <c r="N383" i="31"/>
  <c r="O383" i="31" s="1"/>
  <c r="Q383" i="31"/>
  <c r="N384" i="31"/>
  <c r="O384" i="31"/>
  <c r="Q384" i="31"/>
  <c r="N385" i="31"/>
  <c r="O385" i="31" s="1"/>
  <c r="Q385" i="31"/>
  <c r="N386" i="31"/>
  <c r="O386" i="31"/>
  <c r="Q386" i="31"/>
  <c r="N387" i="31"/>
  <c r="O387" i="31" s="1"/>
  <c r="Q387" i="31"/>
  <c r="N388" i="31"/>
  <c r="O388" i="31" s="1"/>
  <c r="Q388" i="31"/>
  <c r="N389" i="31"/>
  <c r="O389" i="31" s="1"/>
  <c r="Q389" i="31"/>
  <c r="N390" i="31"/>
  <c r="O390" i="31"/>
  <c r="Q390" i="31"/>
  <c r="N391" i="31"/>
  <c r="O391" i="31"/>
  <c r="Q391" i="31"/>
  <c r="N392" i="31"/>
  <c r="O392" i="31"/>
  <c r="Q392" i="31"/>
  <c r="N393" i="31"/>
  <c r="O393" i="31"/>
  <c r="Q393" i="31"/>
  <c r="N394" i="31"/>
  <c r="O394" i="31"/>
  <c r="Q394" i="31"/>
  <c r="N395" i="31"/>
  <c r="O395" i="31"/>
  <c r="Q395" i="31"/>
  <c r="N396" i="31"/>
  <c r="O396" i="31"/>
  <c r="Q396" i="31"/>
  <c r="N397" i="31"/>
  <c r="O397" i="31"/>
  <c r="Q397" i="31"/>
  <c r="N398" i="31"/>
  <c r="O398" i="31"/>
  <c r="Q398" i="31"/>
  <c r="N399" i="31"/>
  <c r="O399" i="31"/>
  <c r="Q399" i="31"/>
  <c r="N400" i="31"/>
  <c r="O400" i="31"/>
  <c r="Q400" i="31"/>
  <c r="N401" i="31"/>
  <c r="O401" i="31"/>
  <c r="Q401" i="31"/>
  <c r="N402" i="31"/>
  <c r="O402" i="31"/>
  <c r="Q402" i="31"/>
  <c r="N403" i="31"/>
  <c r="O403" i="31"/>
  <c r="Q403" i="31"/>
  <c r="D13" i="31" l="1"/>
  <c r="D9" i="31"/>
  <c r="D11" i="31" s="1"/>
  <c r="D8" i="31"/>
  <c r="R306" i="31" l="1"/>
  <c r="R267" i="31"/>
  <c r="R224" i="31"/>
  <c r="R258" i="31"/>
  <c r="R186" i="31"/>
  <c r="R342" i="31"/>
  <c r="R55" i="31"/>
  <c r="R28" i="31"/>
  <c r="R24" i="31"/>
  <c r="R279" i="31"/>
  <c r="R348" i="31"/>
  <c r="R137" i="31"/>
  <c r="R75" i="31"/>
  <c r="R94" i="31"/>
  <c r="R102" i="31"/>
  <c r="R9" i="31"/>
  <c r="S11" i="31"/>
  <c r="R16" i="31"/>
  <c r="R18" i="31"/>
  <c r="S20" i="31"/>
  <c r="S42" i="31"/>
  <c r="T42" i="31" s="1"/>
  <c r="S47" i="31"/>
  <c r="S57" i="31"/>
  <c r="S62" i="31"/>
  <c r="T62" i="31" s="1"/>
  <c r="S74" i="31"/>
  <c r="T74" i="31" s="1"/>
  <c r="S83" i="31"/>
  <c r="S97" i="31"/>
  <c r="S102" i="31"/>
  <c r="S107" i="31"/>
  <c r="S112" i="31"/>
  <c r="S127" i="31"/>
  <c r="S129" i="31"/>
  <c r="S134" i="31"/>
  <c r="S139" i="31"/>
  <c r="S144" i="31"/>
  <c r="S163" i="31"/>
  <c r="T163" i="31" s="1"/>
  <c r="S171" i="31"/>
  <c r="S176" i="31"/>
  <c r="S189" i="31"/>
  <c r="S194" i="31"/>
  <c r="S199" i="31"/>
  <c r="S215" i="31"/>
  <c r="S223" i="31"/>
  <c r="S231" i="31"/>
  <c r="S239" i="31"/>
  <c r="T239" i="31" s="1"/>
  <c r="S248" i="31"/>
  <c r="T248" i="31" s="1"/>
  <c r="S284" i="31"/>
  <c r="S286" i="31"/>
  <c r="S291" i="31"/>
  <c r="S9" i="31"/>
  <c r="S14" i="31"/>
  <c r="T14" i="31" s="1"/>
  <c r="S16" i="31"/>
  <c r="S18" i="31"/>
  <c r="R23" i="31"/>
  <c r="R25" i="31"/>
  <c r="S27" i="31"/>
  <c r="S32" i="31"/>
  <c r="S37" i="31"/>
  <c r="S45" i="31"/>
  <c r="S50" i="31"/>
  <c r="S60" i="31"/>
  <c r="S67" i="31"/>
  <c r="S72" i="31"/>
  <c r="R88" i="31"/>
  <c r="U88" i="31" s="1"/>
  <c r="V88" i="31" s="1"/>
  <c r="S90" i="31"/>
  <c r="S95" i="31"/>
  <c r="T95" i="31" s="1"/>
  <c r="S100" i="31"/>
  <c r="S110" i="31"/>
  <c r="S117" i="31"/>
  <c r="S122" i="31"/>
  <c r="S132" i="31"/>
  <c r="S142" i="31"/>
  <c r="S149" i="31"/>
  <c r="S154" i="31"/>
  <c r="S166" i="31"/>
  <c r="S179" i="31"/>
  <c r="S184" i="31"/>
  <c r="S197" i="31"/>
  <c r="S202" i="31"/>
  <c r="S207" i="31"/>
  <c r="T207" i="31" s="1"/>
  <c r="S211" i="31"/>
  <c r="T211" i="31" s="1"/>
  <c r="S218" i="31"/>
  <c r="S226" i="31"/>
  <c r="S234" i="31"/>
  <c r="S242" i="31"/>
  <c r="T242" i="31" s="1"/>
  <c r="S257" i="31"/>
  <c r="S261" i="31"/>
  <c r="T261" i="31" s="1"/>
  <c r="S267" i="31"/>
  <c r="S277" i="31"/>
  <c r="S7" i="31"/>
  <c r="T7" i="31" s="1"/>
  <c r="S23" i="31"/>
  <c r="S25" i="31"/>
  <c r="S30" i="31"/>
  <c r="S40" i="31"/>
  <c r="S53" i="31"/>
  <c r="T53" i="31" s="1"/>
  <c r="S55" i="31"/>
  <c r="S65" i="31"/>
  <c r="R70" i="31"/>
  <c r="R77" i="31"/>
  <c r="S79" i="31"/>
  <c r="S81" i="31"/>
  <c r="R86" i="31"/>
  <c r="S88" i="31"/>
  <c r="T88" i="31" s="1"/>
  <c r="S105" i="31"/>
  <c r="S115" i="31"/>
  <c r="S120" i="31"/>
  <c r="S125" i="31"/>
  <c r="S137" i="31"/>
  <c r="S147" i="31"/>
  <c r="S152" i="31"/>
  <c r="S157" i="31"/>
  <c r="T157" i="31" s="1"/>
  <c r="S159" i="31"/>
  <c r="T159" i="31" s="1"/>
  <c r="S161" i="31"/>
  <c r="T161" i="31" s="1"/>
  <c r="S169" i="31"/>
  <c r="T169" i="31" s="1"/>
  <c r="S174" i="31"/>
  <c r="T174" i="31" s="1"/>
  <c r="S187" i="31"/>
  <c r="S192" i="31"/>
  <c r="S205" i="31"/>
  <c r="S209" i="31"/>
  <c r="S213" i="31"/>
  <c r="S221" i="31"/>
  <c r="S229" i="31"/>
  <c r="S237" i="31"/>
  <c r="T237" i="31" s="1"/>
  <c r="S244" i="31"/>
  <c r="S246" i="31"/>
  <c r="S251" i="31"/>
  <c r="T251" i="31" s="1"/>
  <c r="S255" i="31"/>
  <c r="S259" i="31"/>
  <c r="S263" i="31"/>
  <c r="S271" i="31"/>
  <c r="S273" i="31"/>
  <c r="S280" i="31"/>
  <c r="S5" i="31"/>
  <c r="S12" i="31"/>
  <c r="S21" i="31"/>
  <c r="S35" i="31"/>
  <c r="S43" i="31"/>
  <c r="S48" i="31"/>
  <c r="S58" i="31"/>
  <c r="S63" i="31"/>
  <c r="S70" i="31"/>
  <c r="T70" i="31" s="1"/>
  <c r="S77" i="31"/>
  <c r="T77" i="31" s="1"/>
  <c r="S84" i="31"/>
  <c r="S86" i="31"/>
  <c r="S93" i="31"/>
  <c r="T93" i="31" s="1"/>
  <c r="S98" i="31"/>
  <c r="S103" i="31"/>
  <c r="T103" i="31" s="1"/>
  <c r="S108" i="31"/>
  <c r="S130" i="31"/>
  <c r="S135" i="31"/>
  <c r="T135" i="31" s="1"/>
  <c r="S140" i="31"/>
  <c r="S164" i="31"/>
  <c r="S172" i="31"/>
  <c r="S177" i="31"/>
  <c r="T177" i="31" s="1"/>
  <c r="S182" i="31"/>
  <c r="T182" i="31" s="1"/>
  <c r="S195" i="31"/>
  <c r="S200" i="31"/>
  <c r="S216" i="31"/>
  <c r="S224" i="31"/>
  <c r="S232" i="31"/>
  <c r="S240" i="31"/>
  <c r="S249" i="31"/>
  <c r="S253" i="31"/>
  <c r="S265" i="31"/>
  <c r="T265" i="31" s="1"/>
  <c r="S269" i="31"/>
  <c r="S275" i="31"/>
  <c r="S287" i="31"/>
  <c r="T287" i="31" s="1"/>
  <c r="S292" i="31"/>
  <c r="R10" i="31"/>
  <c r="R15" i="31"/>
  <c r="R17" i="31"/>
  <c r="S28" i="31"/>
  <c r="S33" i="31"/>
  <c r="S38" i="31"/>
  <c r="T38" i="31" s="1"/>
  <c r="S46" i="31"/>
  <c r="S51" i="31"/>
  <c r="S61" i="31"/>
  <c r="S68" i="31"/>
  <c r="T68" i="31" s="1"/>
  <c r="S73" i="31"/>
  <c r="S75" i="31"/>
  <c r="T75" i="31" s="1"/>
  <c r="S91" i="31"/>
  <c r="S96" i="31"/>
  <c r="S111" i="31"/>
  <c r="S113" i="31"/>
  <c r="S118" i="31"/>
  <c r="S123" i="31"/>
  <c r="S128" i="31"/>
  <c r="S143" i="31"/>
  <c r="S145" i="31"/>
  <c r="S150" i="31"/>
  <c r="S155" i="31"/>
  <c r="S167" i="31"/>
  <c r="T167" i="31" s="1"/>
  <c r="S180" i="31"/>
  <c r="S185" i="31"/>
  <c r="T185" i="31" s="1"/>
  <c r="S190" i="31"/>
  <c r="S203" i="31"/>
  <c r="S219" i="31"/>
  <c r="S227" i="31"/>
  <c r="S235" i="31"/>
  <c r="T235" i="31" s="1"/>
  <c r="S278" i="31"/>
  <c r="S283" i="31"/>
  <c r="S8" i="31"/>
  <c r="S10" i="31"/>
  <c r="T10" i="31" s="1"/>
  <c r="S15" i="31"/>
  <c r="T15" i="31" s="1"/>
  <c r="S17" i="31"/>
  <c r="S19" i="31"/>
  <c r="R26" i="31"/>
  <c r="R31" i="31"/>
  <c r="U31" i="31" s="1"/>
  <c r="V31" i="31" s="1"/>
  <c r="S41" i="31"/>
  <c r="R54" i="31"/>
  <c r="S56" i="31"/>
  <c r="R66" i="31"/>
  <c r="R80" i="31"/>
  <c r="S82" i="31"/>
  <c r="T82" i="31" s="1"/>
  <c r="S101" i="31"/>
  <c r="S106" i="31"/>
  <c r="S116" i="31"/>
  <c r="S126" i="31"/>
  <c r="S133" i="31"/>
  <c r="S138" i="31"/>
  <c r="S148" i="31"/>
  <c r="S162" i="31"/>
  <c r="S170" i="31"/>
  <c r="T170" i="31" s="1"/>
  <c r="S175" i="31"/>
  <c r="S188" i="31"/>
  <c r="S193" i="31"/>
  <c r="T193" i="31" s="1"/>
  <c r="S198" i="31"/>
  <c r="S210" i="31"/>
  <c r="S214" i="31"/>
  <c r="S222" i="31"/>
  <c r="S230" i="31"/>
  <c r="S238" i="31"/>
  <c r="S243" i="31"/>
  <c r="T243" i="31" s="1"/>
  <c r="S247" i="31"/>
  <c r="S256" i="31"/>
  <c r="T256" i="31" s="1"/>
  <c r="S258" i="31"/>
  <c r="S262" i="31"/>
  <c r="S272" i="31"/>
  <c r="R6" i="31"/>
  <c r="S13" i="31"/>
  <c r="S22" i="31"/>
  <c r="S24" i="31"/>
  <c r="S26" i="31"/>
  <c r="T26" i="31" s="1"/>
  <c r="S31" i="31"/>
  <c r="T31" i="31" s="1"/>
  <c r="S36" i="31"/>
  <c r="S44" i="31"/>
  <c r="S49" i="31"/>
  <c r="S54" i="31"/>
  <c r="S59" i="31"/>
  <c r="R64" i="31"/>
  <c r="S66" i="31"/>
  <c r="S71" i="31"/>
  <c r="R78" i="31"/>
  <c r="S80" i="31"/>
  <c r="R85" i="31"/>
  <c r="S87" i="31"/>
  <c r="S89" i="31"/>
  <c r="S94" i="31"/>
  <c r="S99" i="31"/>
  <c r="S104" i="31"/>
  <c r="S109" i="31"/>
  <c r="S121" i="31"/>
  <c r="S131" i="31"/>
  <c r="S136" i="31"/>
  <c r="S141" i="31"/>
  <c r="S153" i="31"/>
  <c r="S158" i="31"/>
  <c r="T158" i="31" s="1"/>
  <c r="S160" i="31"/>
  <c r="T160" i="31" s="1"/>
  <c r="S165" i="31"/>
  <c r="T165" i="31" s="1"/>
  <c r="S173" i="31"/>
  <c r="S178" i="31"/>
  <c r="T178" i="31" s="1"/>
  <c r="S183" i="31"/>
  <c r="S196" i="31"/>
  <c r="S201" i="31"/>
  <c r="T201" i="31" s="1"/>
  <c r="S206" i="31"/>
  <c r="S208" i="31"/>
  <c r="S212" i="31"/>
  <c r="S217" i="31"/>
  <c r="S225" i="31"/>
  <c r="S233" i="31"/>
  <c r="S241" i="31"/>
  <c r="T241" i="31" s="1"/>
  <c r="S245" i="31"/>
  <c r="S250" i="31"/>
  <c r="T250" i="31" s="1"/>
  <c r="S252" i="31"/>
  <c r="S254" i="31"/>
  <c r="S260" i="31"/>
  <c r="S266" i="31"/>
  <c r="S268" i="31"/>
  <c r="S274" i="31"/>
  <c r="S276" i="31"/>
  <c r="S281" i="31"/>
  <c r="S6" i="31"/>
  <c r="S29" i="31"/>
  <c r="S34" i="31"/>
  <c r="S39" i="31"/>
  <c r="S52" i="31"/>
  <c r="R62" i="31"/>
  <c r="S64" i="31"/>
  <c r="T64" i="31" s="1"/>
  <c r="S69" i="31"/>
  <c r="R74" i="31"/>
  <c r="U74" i="31" s="1"/>
  <c r="V74" i="31" s="1"/>
  <c r="S76" i="31"/>
  <c r="S78" i="31"/>
  <c r="S85" i="31"/>
  <c r="T85" i="31" s="1"/>
  <c r="S92" i="31"/>
  <c r="S114" i="31"/>
  <c r="S119" i="31"/>
  <c r="T119" i="31" s="1"/>
  <c r="S124" i="31"/>
  <c r="S146" i="31"/>
  <c r="S151" i="31"/>
  <c r="T151" i="31" s="1"/>
  <c r="S156" i="31"/>
  <c r="S168" i="31"/>
  <c r="S181" i="31"/>
  <c r="S186" i="31"/>
  <c r="T186" i="31" s="1"/>
  <c r="S191" i="31"/>
  <c r="S204" i="31"/>
  <c r="S220" i="31"/>
  <c r="S228" i="31"/>
  <c r="S236" i="31"/>
  <c r="S264" i="31"/>
  <c r="S270" i="31"/>
  <c r="S279" i="31"/>
  <c r="S282" i="31"/>
  <c r="S296" i="31"/>
  <c r="R305" i="31"/>
  <c r="S307" i="31"/>
  <c r="S317" i="31"/>
  <c r="S319" i="31"/>
  <c r="S328" i="31"/>
  <c r="S351" i="31"/>
  <c r="T351" i="31" s="1"/>
  <c r="S364" i="31"/>
  <c r="S366" i="31"/>
  <c r="S385" i="31"/>
  <c r="S392" i="31"/>
  <c r="S396" i="31"/>
  <c r="S400" i="31"/>
  <c r="S360" i="31"/>
  <c r="S367" i="31"/>
  <c r="S368" i="31"/>
  <c r="R392" i="31"/>
  <c r="R400" i="31"/>
  <c r="S288" i="31"/>
  <c r="T288" i="31" s="1"/>
  <c r="S294" i="31"/>
  <c r="S303" i="31"/>
  <c r="S305" i="31"/>
  <c r="S309" i="31"/>
  <c r="S311" i="31"/>
  <c r="R313" i="31"/>
  <c r="S315" i="31"/>
  <c r="S326" i="31"/>
  <c r="S333" i="31"/>
  <c r="S335" i="31"/>
  <c r="T335" i="31" s="1"/>
  <c r="S356" i="31"/>
  <c r="S358" i="31"/>
  <c r="S362" i="31"/>
  <c r="S371" i="31"/>
  <c r="S383" i="31"/>
  <c r="R391" i="31"/>
  <c r="R395" i="31"/>
  <c r="R399" i="31"/>
  <c r="R403" i="31"/>
  <c r="R394" i="31"/>
  <c r="R398" i="31"/>
  <c r="S378" i="31"/>
  <c r="S285" i="31"/>
  <c r="S301" i="31"/>
  <c r="S313" i="31"/>
  <c r="S322" i="31"/>
  <c r="R324" i="31"/>
  <c r="S331" i="31"/>
  <c r="T331" i="31" s="1"/>
  <c r="S338" i="31"/>
  <c r="S340" i="31"/>
  <c r="S342" i="31"/>
  <c r="S369" i="31"/>
  <c r="S373" i="31"/>
  <c r="S375" i="31"/>
  <c r="T375" i="31" s="1"/>
  <c r="S377" i="31"/>
  <c r="S379" i="31"/>
  <c r="T379" i="31" s="1"/>
  <c r="S381" i="31"/>
  <c r="S388" i="31"/>
  <c r="S391" i="31"/>
  <c r="S395" i="31"/>
  <c r="S399" i="31"/>
  <c r="S403" i="31"/>
  <c r="R390" i="31"/>
  <c r="R402" i="31"/>
  <c r="S380" i="31"/>
  <c r="S299" i="31"/>
  <c r="T299" i="31" s="1"/>
  <c r="R318" i="31"/>
  <c r="R320" i="31"/>
  <c r="S324" i="31"/>
  <c r="S344" i="31"/>
  <c r="S346" i="31"/>
  <c r="S348" i="31"/>
  <c r="S354" i="31"/>
  <c r="S289" i="31"/>
  <c r="S297" i="31"/>
  <c r="S304" i="31"/>
  <c r="S306" i="31"/>
  <c r="R310" i="31"/>
  <c r="R312" i="31"/>
  <c r="R316" i="31"/>
  <c r="S318" i="31"/>
  <c r="S320" i="31"/>
  <c r="S329" i="31"/>
  <c r="R334" i="31"/>
  <c r="S336" i="31"/>
  <c r="S350" i="31"/>
  <c r="S352" i="31"/>
  <c r="S357" i="31"/>
  <c r="S359" i="31"/>
  <c r="S361" i="31"/>
  <c r="S363" i="31"/>
  <c r="S365" i="31"/>
  <c r="S386" i="31"/>
  <c r="S390" i="31"/>
  <c r="S394" i="31"/>
  <c r="S398" i="31"/>
  <c r="S402" i="31"/>
  <c r="S290" i="31"/>
  <c r="S345" i="31"/>
  <c r="S353" i="31"/>
  <c r="S372" i="31"/>
  <c r="T372" i="31" s="1"/>
  <c r="S387" i="31"/>
  <c r="S295" i="31"/>
  <c r="S302" i="31"/>
  <c r="R308" i="31"/>
  <c r="S310" i="31"/>
  <c r="S312" i="31"/>
  <c r="S314" i="31"/>
  <c r="S316" i="31"/>
  <c r="S327" i="31"/>
  <c r="R332" i="31"/>
  <c r="U332" i="31" s="1"/>
  <c r="V332" i="31" s="1"/>
  <c r="S334" i="31"/>
  <c r="S384" i="31"/>
  <c r="R393" i="31"/>
  <c r="R397" i="31"/>
  <c r="R401" i="31"/>
  <c r="S300" i="31"/>
  <c r="T300" i="31" s="1"/>
  <c r="S330" i="31"/>
  <c r="S349" i="31"/>
  <c r="S374" i="31"/>
  <c r="S293" i="31"/>
  <c r="S308" i="31"/>
  <c r="S323" i="31"/>
  <c r="S325" i="31"/>
  <c r="S332" i="31"/>
  <c r="T332" i="31" s="1"/>
  <c r="S339" i="31"/>
  <c r="S341" i="31"/>
  <c r="S343" i="31"/>
  <c r="T343" i="31" s="1"/>
  <c r="S347" i="31"/>
  <c r="S355" i="31"/>
  <c r="S370" i="31"/>
  <c r="S382" i="31"/>
  <c r="S389" i="31"/>
  <c r="S393" i="31"/>
  <c r="S397" i="31"/>
  <c r="S401" i="31"/>
  <c r="S298" i="31"/>
  <c r="S321" i="31"/>
  <c r="S337" i="31"/>
  <c r="S376" i="31"/>
  <c r="R396" i="31"/>
  <c r="R366" i="31"/>
  <c r="R372" i="31"/>
  <c r="U372" i="31" s="1"/>
  <c r="V372" i="31" s="1"/>
  <c r="R300" i="31"/>
  <c r="R370" i="31"/>
  <c r="R293" i="31"/>
  <c r="R365" i="31"/>
  <c r="R297" i="31"/>
  <c r="R344" i="31"/>
  <c r="R338" i="31"/>
  <c r="R377" i="31"/>
  <c r="R356" i="31"/>
  <c r="R288" i="31"/>
  <c r="U288" i="31" s="1"/>
  <c r="V288" i="31" s="1"/>
  <c r="R215" i="31"/>
  <c r="R139" i="31"/>
  <c r="R83" i="31"/>
  <c r="R264" i="31"/>
  <c r="R168" i="31"/>
  <c r="R76" i="31"/>
  <c r="R268" i="31"/>
  <c r="R233" i="31"/>
  <c r="R183" i="31"/>
  <c r="R136" i="31"/>
  <c r="R87" i="31"/>
  <c r="R13" i="31"/>
  <c r="R247" i="31"/>
  <c r="R193" i="31"/>
  <c r="U193" i="31" s="1"/>
  <c r="V193" i="31" s="1"/>
  <c r="R126" i="31"/>
  <c r="R8" i="31"/>
  <c r="R185" i="31"/>
  <c r="U185" i="31" s="1"/>
  <c r="V185" i="31" s="1"/>
  <c r="R123" i="31"/>
  <c r="R68" i="31"/>
  <c r="U68" i="31" s="1"/>
  <c r="V68" i="31" s="1"/>
  <c r="R269" i="31"/>
  <c r="R200" i="31"/>
  <c r="R130" i="31"/>
  <c r="R48" i="31"/>
  <c r="R271" i="31"/>
  <c r="R229" i="31"/>
  <c r="R169" i="31"/>
  <c r="U169" i="31" s="1"/>
  <c r="V169" i="31" s="1"/>
  <c r="R120" i="31"/>
  <c r="R40" i="31"/>
  <c r="R257" i="31"/>
  <c r="R197" i="31"/>
  <c r="R122" i="31"/>
  <c r="R60" i="31"/>
  <c r="R328" i="31"/>
  <c r="R368" i="31"/>
  <c r="R298" i="31"/>
  <c r="R355" i="31"/>
  <c r="R281" i="31"/>
  <c r="R357" i="31"/>
  <c r="R292" i="31"/>
  <c r="R299" i="31"/>
  <c r="R331" i="31"/>
  <c r="U331" i="31" s="1"/>
  <c r="V331" i="31" s="1"/>
  <c r="R373" i="31"/>
  <c r="R335" i="31"/>
  <c r="R291" i="31"/>
  <c r="R199" i="31"/>
  <c r="R134" i="31"/>
  <c r="R57" i="31"/>
  <c r="R236" i="31"/>
  <c r="R156" i="31"/>
  <c r="R69" i="31"/>
  <c r="R266" i="31"/>
  <c r="R225" i="31"/>
  <c r="R178" i="31"/>
  <c r="U178" i="31" s="1"/>
  <c r="V178" i="31" s="1"/>
  <c r="R131" i="31"/>
  <c r="R71" i="31"/>
  <c r="R295" i="31"/>
  <c r="R243" i="31"/>
  <c r="U243" i="31" s="1"/>
  <c r="V243" i="31" s="1"/>
  <c r="R188" i="31"/>
  <c r="R116" i="31"/>
  <c r="R283" i="31"/>
  <c r="R180" i="31"/>
  <c r="R118" i="31"/>
  <c r="R61" i="31"/>
  <c r="R265" i="31"/>
  <c r="U265" i="31" s="1"/>
  <c r="V265" i="31" s="1"/>
  <c r="R195" i="31"/>
  <c r="R108" i="31"/>
  <c r="R43" i="31"/>
  <c r="R263" i="31"/>
  <c r="R221" i="31"/>
  <c r="R161" i="31"/>
  <c r="U161" i="31" s="1"/>
  <c r="V161" i="31" s="1"/>
  <c r="R115" i="31"/>
  <c r="R30" i="31"/>
  <c r="R242" i="31"/>
  <c r="U242" i="31" s="1"/>
  <c r="V242" i="31" s="1"/>
  <c r="R184" i="31"/>
  <c r="R117" i="31"/>
  <c r="R50" i="31"/>
  <c r="R182" i="31"/>
  <c r="U182" i="31" s="1"/>
  <c r="V182" i="31" s="1"/>
  <c r="R307" i="31"/>
  <c r="R353" i="31"/>
  <c r="R287" i="31"/>
  <c r="U287" i="31" s="1"/>
  <c r="V287" i="31" s="1"/>
  <c r="R347" i="31"/>
  <c r="R384" i="31"/>
  <c r="R352" i="31"/>
  <c r="R289" i="31"/>
  <c r="R386" i="31"/>
  <c r="R322" i="31"/>
  <c r="R369" i="31"/>
  <c r="R333" i="31"/>
  <c r="R286" i="31"/>
  <c r="R194" i="31"/>
  <c r="R129" i="31"/>
  <c r="R47" i="31"/>
  <c r="R228" i="31"/>
  <c r="R151" i="31"/>
  <c r="U151" i="31" s="1"/>
  <c r="V151" i="31" s="1"/>
  <c r="R52" i="31"/>
  <c r="R260" i="31"/>
  <c r="R217" i="31"/>
  <c r="R173" i="31"/>
  <c r="R121" i="31"/>
  <c r="R59" i="31"/>
  <c r="R290" i="31"/>
  <c r="R238" i="31"/>
  <c r="R175" i="31"/>
  <c r="R106" i="31"/>
  <c r="R278" i="31"/>
  <c r="R167" i="31"/>
  <c r="R113" i="31"/>
  <c r="R51" i="31"/>
  <c r="R253" i="31"/>
  <c r="R103" i="31"/>
  <c r="U103" i="31" s="1"/>
  <c r="V103" i="31" s="1"/>
  <c r="R35" i="31"/>
  <c r="R259" i="31"/>
  <c r="R213" i="31"/>
  <c r="R159" i="31"/>
  <c r="R105" i="31"/>
  <c r="R7" i="31"/>
  <c r="U7" i="31" s="1"/>
  <c r="V7" i="31" s="1"/>
  <c r="R234" i="31"/>
  <c r="R179" i="31"/>
  <c r="R45" i="31"/>
  <c r="R387" i="31"/>
  <c r="R349" i="31"/>
  <c r="R364" i="31"/>
  <c r="R343" i="31"/>
  <c r="U343" i="31" s="1"/>
  <c r="V343" i="31" s="1"/>
  <c r="R327" i="31"/>
  <c r="R350" i="31"/>
  <c r="R361" i="31"/>
  <c r="R363" i="31"/>
  <c r="R301" i="31"/>
  <c r="R383" i="31"/>
  <c r="R326" i="31"/>
  <c r="R284" i="31"/>
  <c r="R189" i="31"/>
  <c r="R127" i="31"/>
  <c r="R42" i="31"/>
  <c r="U42" i="31" s="1"/>
  <c r="V42" i="31" s="1"/>
  <c r="R220" i="31"/>
  <c r="R146" i="31"/>
  <c r="R39" i="31"/>
  <c r="R254" i="31"/>
  <c r="R212" i="31"/>
  <c r="R165" i="31"/>
  <c r="U165" i="31" s="1"/>
  <c r="V165" i="31" s="1"/>
  <c r="R109" i="31"/>
  <c r="R49" i="31"/>
  <c r="R285" i="31"/>
  <c r="R230" i="31"/>
  <c r="R170" i="31"/>
  <c r="U170" i="31" s="1"/>
  <c r="V170" i="31" s="1"/>
  <c r="R101" i="31"/>
  <c r="R235" i="31"/>
  <c r="U235" i="31" s="1"/>
  <c r="V235" i="31" s="1"/>
  <c r="R155" i="31"/>
  <c r="R111" i="31"/>
  <c r="R46" i="31"/>
  <c r="R249" i="31"/>
  <c r="R177" i="31"/>
  <c r="U177" i="31" s="1"/>
  <c r="V177" i="31" s="1"/>
  <c r="R98" i="31"/>
  <c r="R21" i="31"/>
  <c r="R255" i="31"/>
  <c r="R209" i="31"/>
  <c r="R157" i="31"/>
  <c r="U157" i="31" s="1"/>
  <c r="V157" i="31" s="1"/>
  <c r="R81" i="31"/>
  <c r="R294" i="31"/>
  <c r="R226" i="31"/>
  <c r="R166" i="31"/>
  <c r="R100" i="31"/>
  <c r="R37" i="31"/>
  <c r="R380" i="31"/>
  <c r="R345" i="31"/>
  <c r="R319" i="31"/>
  <c r="R341" i="31"/>
  <c r="R314" i="31"/>
  <c r="R336" i="31"/>
  <c r="R367" i="31"/>
  <c r="R379" i="31"/>
  <c r="U379" i="31" s="1"/>
  <c r="V379" i="31" s="1"/>
  <c r="R351" i="31"/>
  <c r="U351" i="31" s="1"/>
  <c r="V351" i="31" s="1"/>
  <c r="R371" i="31"/>
  <c r="R315" i="31"/>
  <c r="R248" i="31"/>
  <c r="U248" i="31" s="1"/>
  <c r="V248" i="31" s="1"/>
  <c r="R176" i="31"/>
  <c r="R112" i="31"/>
  <c r="R20" i="31"/>
  <c r="R204" i="31"/>
  <c r="R124" i="31"/>
  <c r="R34" i="31"/>
  <c r="R252" i="31"/>
  <c r="R208" i="31"/>
  <c r="R160" i="31"/>
  <c r="U160" i="31" s="1"/>
  <c r="V160" i="31" s="1"/>
  <c r="R104" i="31"/>
  <c r="R44" i="31"/>
  <c r="R272" i="31"/>
  <c r="R222" i="31"/>
  <c r="R162" i="31"/>
  <c r="R82" i="31"/>
  <c r="U82" i="31" s="1"/>
  <c r="V82" i="31" s="1"/>
  <c r="R227" i="31"/>
  <c r="R150" i="31"/>
  <c r="R96" i="31"/>
  <c r="R38" i="31"/>
  <c r="U38" i="31" s="1"/>
  <c r="V38" i="31" s="1"/>
  <c r="R240" i="31"/>
  <c r="R172" i="31"/>
  <c r="R93" i="31"/>
  <c r="U93" i="31" s="1"/>
  <c r="V93" i="31" s="1"/>
  <c r="R12" i="31"/>
  <c r="R251" i="31"/>
  <c r="U251" i="31" s="1"/>
  <c r="V251" i="31" s="1"/>
  <c r="R205" i="31"/>
  <c r="R152" i="31"/>
  <c r="R79" i="31"/>
  <c r="R282" i="31"/>
  <c r="R218" i="31"/>
  <c r="R154" i="31"/>
  <c r="R95" i="31"/>
  <c r="U95" i="31" s="1"/>
  <c r="V95" i="31" s="1"/>
  <c r="R32" i="31"/>
  <c r="R378" i="31"/>
  <c r="R337" i="31"/>
  <c r="R296" i="31"/>
  <c r="R339" i="31"/>
  <c r="R302" i="31"/>
  <c r="R329" i="31"/>
  <c r="R354" i="31"/>
  <c r="R375" i="31"/>
  <c r="R359" i="31"/>
  <c r="R362" i="31"/>
  <c r="R311" i="31"/>
  <c r="R239" i="31"/>
  <c r="U239" i="31" s="1"/>
  <c r="V239" i="31" s="1"/>
  <c r="R171" i="31"/>
  <c r="R107" i="31"/>
  <c r="R11" i="31"/>
  <c r="R191" i="31"/>
  <c r="R119" i="31"/>
  <c r="U119" i="31" s="1"/>
  <c r="V119" i="31" s="1"/>
  <c r="R29" i="31"/>
  <c r="R250" i="31"/>
  <c r="U250" i="31" s="1"/>
  <c r="V250" i="31" s="1"/>
  <c r="R206" i="31"/>
  <c r="R158" i="31"/>
  <c r="U158" i="31" s="1"/>
  <c r="V158" i="31" s="1"/>
  <c r="R99" i="31"/>
  <c r="R36" i="31"/>
  <c r="R262" i="31"/>
  <c r="R214" i="31"/>
  <c r="R148" i="31"/>
  <c r="R56" i="31"/>
  <c r="R219" i="31"/>
  <c r="R145" i="31"/>
  <c r="R91" i="31"/>
  <c r="R33" i="31"/>
  <c r="R232" i="31"/>
  <c r="R164" i="31"/>
  <c r="R84" i="31"/>
  <c r="R5" i="31"/>
  <c r="R246" i="31"/>
  <c r="R192" i="31"/>
  <c r="R147" i="31"/>
  <c r="R65" i="31"/>
  <c r="R277" i="31"/>
  <c r="R211" i="31"/>
  <c r="U211" i="31" s="1"/>
  <c r="V211" i="31" s="1"/>
  <c r="R149" i="31"/>
  <c r="R90" i="31"/>
  <c r="R27" i="31"/>
  <c r="R374" i="31"/>
  <c r="R321" i="31"/>
  <c r="R382" i="31"/>
  <c r="R323" i="31"/>
  <c r="R317" i="31"/>
  <c r="R304" i="31"/>
  <c r="R346" i="31"/>
  <c r="R340" i="31"/>
  <c r="R381" i="31"/>
  <c r="R358" i="31"/>
  <c r="R303" i="31"/>
  <c r="R223" i="31"/>
  <c r="R144" i="31"/>
  <c r="R97" i="31"/>
  <c r="R270" i="31"/>
  <c r="R181" i="31"/>
  <c r="R92" i="31"/>
  <c r="R274" i="31"/>
  <c r="R241" i="31"/>
  <c r="U241" i="31" s="1"/>
  <c r="V241" i="31" s="1"/>
  <c r="R196" i="31"/>
  <c r="R141" i="31"/>
  <c r="R89" i="31"/>
  <c r="R22" i="31"/>
  <c r="R256" i="31"/>
  <c r="U256" i="31" s="1"/>
  <c r="V256" i="31" s="1"/>
  <c r="R198" i="31"/>
  <c r="R133" i="31"/>
  <c r="R19" i="31"/>
  <c r="R190" i="31"/>
  <c r="R128" i="31"/>
  <c r="R73" i="31"/>
  <c r="R275" i="31"/>
  <c r="R216" i="31"/>
  <c r="R135" i="31"/>
  <c r="U135" i="31" s="1"/>
  <c r="V135" i="31" s="1"/>
  <c r="R58" i="31"/>
  <c r="R273" i="31"/>
  <c r="R237" i="31"/>
  <c r="U237" i="31" s="1"/>
  <c r="V237" i="31" s="1"/>
  <c r="R174" i="31"/>
  <c r="U174" i="31" s="1"/>
  <c r="V174" i="31" s="1"/>
  <c r="R125" i="31"/>
  <c r="R53" i="31"/>
  <c r="U53" i="31" s="1"/>
  <c r="V53" i="31" s="1"/>
  <c r="R261" i="31"/>
  <c r="U261" i="31" s="1"/>
  <c r="V261" i="31" s="1"/>
  <c r="R202" i="31"/>
  <c r="R132" i="31"/>
  <c r="R67" i="31"/>
  <c r="R14" i="31"/>
  <c r="U14" i="31" s="1"/>
  <c r="V14" i="31" s="1"/>
  <c r="R187" i="31"/>
  <c r="R143" i="31"/>
  <c r="R153" i="31"/>
  <c r="R163" i="31"/>
  <c r="U163" i="31" s="1"/>
  <c r="V163" i="31" s="1"/>
  <c r="R385" i="31"/>
  <c r="R72" i="31"/>
  <c r="R244" i="31"/>
  <c r="R203" i="31"/>
  <c r="R201" i="31"/>
  <c r="U201" i="31" s="1"/>
  <c r="V201" i="31" s="1"/>
  <c r="R231" i="31"/>
  <c r="R325" i="31"/>
  <c r="R110" i="31"/>
  <c r="R280" i="31"/>
  <c r="R41" i="31"/>
  <c r="R245" i="31"/>
  <c r="R309" i="31"/>
  <c r="R389" i="31"/>
  <c r="R63" i="31"/>
  <c r="R138" i="31"/>
  <c r="R276" i="31"/>
  <c r="R360" i="31"/>
  <c r="R330" i="31"/>
  <c r="R142" i="31"/>
  <c r="R207" i="31"/>
  <c r="R140" i="31"/>
  <c r="R210" i="31"/>
  <c r="R114" i="31"/>
  <c r="R388" i="31"/>
  <c r="R376" i="31"/>
  <c r="W343" i="31"/>
  <c r="W379" i="31"/>
  <c r="U75" i="31" l="1"/>
  <c r="V75" i="31" s="1"/>
  <c r="U77" i="31"/>
  <c r="V77" i="31" s="1"/>
  <c r="U15" i="31"/>
  <c r="V15" i="31" s="1"/>
  <c r="U397" i="31"/>
  <c r="V397" i="31" s="1"/>
  <c r="T397" i="31"/>
  <c r="T352" i="31"/>
  <c r="U352" i="31"/>
  <c r="V352" i="31" s="1"/>
  <c r="T356" i="31"/>
  <c r="U356" i="31"/>
  <c r="V356" i="31" s="1"/>
  <c r="U268" i="31"/>
  <c r="V268" i="31" s="1"/>
  <c r="T268" i="31"/>
  <c r="T54" i="31"/>
  <c r="U54" i="31"/>
  <c r="V54" i="31" s="1"/>
  <c r="W54" i="31" s="1"/>
  <c r="T278" i="31"/>
  <c r="U278" i="31"/>
  <c r="V278" i="31" s="1"/>
  <c r="U35" i="31"/>
  <c r="V35" i="31" s="1"/>
  <c r="T35" i="31"/>
  <c r="W351" i="31"/>
  <c r="U207" i="31"/>
  <c r="V207" i="31" s="1"/>
  <c r="U375" i="31"/>
  <c r="V375" i="31" s="1"/>
  <c r="U300" i="31"/>
  <c r="V300" i="31" s="1"/>
  <c r="W300" i="31" s="1"/>
  <c r="U401" i="31"/>
  <c r="V401" i="31" s="1"/>
  <c r="W401" i="31" s="1"/>
  <c r="T401" i="31"/>
  <c r="T374" i="31"/>
  <c r="U374" i="31"/>
  <c r="V374" i="31" s="1"/>
  <c r="T334" i="31"/>
  <c r="U334" i="31"/>
  <c r="V334" i="31" s="1"/>
  <c r="T302" i="31"/>
  <c r="U302" i="31"/>
  <c r="V302" i="31" s="1"/>
  <c r="W302" i="31" s="1"/>
  <c r="T398" i="31"/>
  <c r="U398" i="31"/>
  <c r="V398" i="31" s="1"/>
  <c r="U357" i="31"/>
  <c r="V357" i="31" s="1"/>
  <c r="T357" i="31"/>
  <c r="T348" i="31"/>
  <c r="U348" i="31"/>
  <c r="V348" i="31" s="1"/>
  <c r="T358" i="31"/>
  <c r="U358" i="31"/>
  <c r="V358" i="31" s="1"/>
  <c r="W358" i="31" s="1"/>
  <c r="T309" i="31"/>
  <c r="U309" i="31"/>
  <c r="V309" i="31" s="1"/>
  <c r="T367" i="31"/>
  <c r="U367" i="31"/>
  <c r="V367" i="31" s="1"/>
  <c r="T279" i="31"/>
  <c r="U279" i="31"/>
  <c r="V279" i="31" s="1"/>
  <c r="U114" i="31"/>
  <c r="V114" i="31" s="1"/>
  <c r="T114" i="31"/>
  <c r="U62" i="31"/>
  <c r="V62" i="31" s="1"/>
  <c r="W62" i="31" s="1"/>
  <c r="U274" i="31"/>
  <c r="V274" i="31" s="1"/>
  <c r="T274" i="31"/>
  <c r="T196" i="31"/>
  <c r="U196" i="31"/>
  <c r="V196" i="31" s="1"/>
  <c r="T141" i="31"/>
  <c r="U141" i="31"/>
  <c r="V141" i="31" s="1"/>
  <c r="T89" i="31"/>
  <c r="U89" i="31"/>
  <c r="V89" i="31" s="1"/>
  <c r="W89" i="31" s="1"/>
  <c r="T59" i="31"/>
  <c r="U59" i="31"/>
  <c r="V59" i="31" s="1"/>
  <c r="T22" i="31"/>
  <c r="U22" i="31"/>
  <c r="V22" i="31" s="1"/>
  <c r="T188" i="31"/>
  <c r="U188" i="31"/>
  <c r="V188" i="31" s="1"/>
  <c r="T116" i="31"/>
  <c r="U116" i="31"/>
  <c r="V116" i="31" s="1"/>
  <c r="W116" i="31" s="1"/>
  <c r="T41" i="31"/>
  <c r="U41" i="31"/>
  <c r="V41" i="31" s="1"/>
  <c r="W41" i="31" s="1"/>
  <c r="T283" i="31"/>
  <c r="U283" i="31"/>
  <c r="V283" i="31" s="1"/>
  <c r="T180" i="31"/>
  <c r="U180" i="31"/>
  <c r="V180" i="31" s="1"/>
  <c r="U118" i="31"/>
  <c r="V118" i="31" s="1"/>
  <c r="W118" i="31" s="1"/>
  <c r="T118" i="31"/>
  <c r="T61" i="31"/>
  <c r="U61" i="31"/>
  <c r="V61" i="31" s="1"/>
  <c r="W61" i="31" s="1"/>
  <c r="U10" i="31"/>
  <c r="V10" i="31" s="1"/>
  <c r="T240" i="31"/>
  <c r="U240" i="31"/>
  <c r="V240" i="31" s="1"/>
  <c r="T172" i="31"/>
  <c r="U172" i="31"/>
  <c r="V172" i="31" s="1"/>
  <c r="W172" i="31" s="1"/>
  <c r="U43" i="31"/>
  <c r="V43" i="31" s="1"/>
  <c r="W43" i="31" s="1"/>
  <c r="T43" i="31"/>
  <c r="T263" i="31"/>
  <c r="U263" i="31"/>
  <c r="V263" i="31" s="1"/>
  <c r="T221" i="31"/>
  <c r="U221" i="31"/>
  <c r="V221" i="31" s="1"/>
  <c r="T115" i="31"/>
  <c r="U115" i="31"/>
  <c r="V115" i="31" s="1"/>
  <c r="W115" i="31" s="1"/>
  <c r="T65" i="31"/>
  <c r="U65" i="31"/>
  <c r="V65" i="31" s="1"/>
  <c r="T277" i="31"/>
  <c r="U277" i="31"/>
  <c r="V277" i="31" s="1"/>
  <c r="T149" i="31"/>
  <c r="U149" i="31"/>
  <c r="V149" i="31" s="1"/>
  <c r="T90" i="31"/>
  <c r="U90" i="31"/>
  <c r="V90" i="31" s="1"/>
  <c r="W90" i="31" s="1"/>
  <c r="T32" i="31"/>
  <c r="U32" i="31"/>
  <c r="V32" i="31" s="1"/>
  <c r="T291" i="31"/>
  <c r="U291" i="31"/>
  <c r="V291" i="31" s="1"/>
  <c r="T199" i="31"/>
  <c r="U199" i="31"/>
  <c r="V199" i="31" s="1"/>
  <c r="U134" i="31"/>
  <c r="V134" i="31" s="1"/>
  <c r="T134" i="31"/>
  <c r="T11" i="31"/>
  <c r="U11" i="31"/>
  <c r="V11" i="31" s="1"/>
  <c r="U349" i="31"/>
  <c r="V349" i="31" s="1"/>
  <c r="T349" i="31"/>
  <c r="T181" i="31"/>
  <c r="U181" i="31"/>
  <c r="V181" i="31" s="1"/>
  <c r="T183" i="31"/>
  <c r="U183" i="31"/>
  <c r="V183" i="31" s="1"/>
  <c r="W183" i="31" s="1"/>
  <c r="T175" i="31"/>
  <c r="U175" i="31"/>
  <c r="V175" i="31" s="1"/>
  <c r="T51" i="31"/>
  <c r="U51" i="31"/>
  <c r="V51" i="31" s="1"/>
  <c r="T267" i="31"/>
  <c r="U267" i="31"/>
  <c r="V267" i="31" s="1"/>
  <c r="T27" i="31"/>
  <c r="U27" i="31"/>
  <c r="V27" i="31" s="1"/>
  <c r="W27" i="31" s="1"/>
  <c r="U393" i="31"/>
  <c r="V393" i="31" s="1"/>
  <c r="W393" i="31" s="1"/>
  <c r="T393" i="31"/>
  <c r="U339" i="31"/>
  <c r="V339" i="31" s="1"/>
  <c r="W339" i="31" s="1"/>
  <c r="T339" i="31"/>
  <c r="U330" i="31"/>
  <c r="V330" i="31" s="1"/>
  <c r="T330" i="31"/>
  <c r="T327" i="31"/>
  <c r="U327" i="31"/>
  <c r="V327" i="31" s="1"/>
  <c r="W327" i="31" s="1"/>
  <c r="U387" i="31"/>
  <c r="V387" i="31" s="1"/>
  <c r="W387" i="31" s="1"/>
  <c r="T387" i="31"/>
  <c r="T390" i="31"/>
  <c r="U390" i="31"/>
  <c r="V390" i="31" s="1"/>
  <c r="T350" i="31"/>
  <c r="U350" i="31"/>
  <c r="V350" i="31" s="1"/>
  <c r="T344" i="31"/>
  <c r="U344" i="31"/>
  <c r="V344" i="31" s="1"/>
  <c r="W344" i="31" s="1"/>
  <c r="U403" i="31"/>
  <c r="V403" i="31" s="1"/>
  <c r="W403" i="31" s="1"/>
  <c r="T403" i="31"/>
  <c r="T322" i="31"/>
  <c r="U322" i="31"/>
  <c r="V322" i="31" s="1"/>
  <c r="T303" i="31"/>
  <c r="U303" i="31"/>
  <c r="V303" i="31" s="1"/>
  <c r="W303" i="31" s="1"/>
  <c r="T400" i="31"/>
  <c r="U400" i="31"/>
  <c r="V400" i="31" s="1"/>
  <c r="W400" i="31" s="1"/>
  <c r="T319" i="31"/>
  <c r="U319" i="31"/>
  <c r="V319" i="31" s="1"/>
  <c r="U264" i="31"/>
  <c r="V264" i="31" s="1"/>
  <c r="T264" i="31"/>
  <c r="T168" i="31"/>
  <c r="U168" i="31"/>
  <c r="V168" i="31" s="1"/>
  <c r="U39" i="31"/>
  <c r="V39" i="31" s="1"/>
  <c r="T39" i="31"/>
  <c r="U266" i="31"/>
  <c r="V266" i="31" s="1"/>
  <c r="W266" i="31" s="1"/>
  <c r="T266" i="31"/>
  <c r="T225" i="31"/>
  <c r="U225" i="31"/>
  <c r="V225" i="31" s="1"/>
  <c r="T131" i="31"/>
  <c r="U131" i="31"/>
  <c r="V131" i="31" s="1"/>
  <c r="U85" i="31"/>
  <c r="V85" i="31" s="1"/>
  <c r="T49" i="31"/>
  <c r="U49" i="31"/>
  <c r="V49" i="31" s="1"/>
  <c r="T230" i="31"/>
  <c r="U230" i="31"/>
  <c r="V230" i="31" s="1"/>
  <c r="T101" i="31"/>
  <c r="U101" i="31"/>
  <c r="V101" i="31" s="1"/>
  <c r="W101" i="31" s="1"/>
  <c r="U26" i="31"/>
  <c r="V26" i="31" s="1"/>
  <c r="T155" i="31"/>
  <c r="U155" i="31"/>
  <c r="V155" i="31" s="1"/>
  <c r="W155" i="31" s="1"/>
  <c r="T111" i="31"/>
  <c r="U111" i="31"/>
  <c r="V111" i="31" s="1"/>
  <c r="T46" i="31"/>
  <c r="U46" i="31"/>
  <c r="V46" i="31" s="1"/>
  <c r="T224" i="31"/>
  <c r="U224" i="31"/>
  <c r="V224" i="31" s="1"/>
  <c r="T140" i="31"/>
  <c r="U140" i="31"/>
  <c r="V140" i="31" s="1"/>
  <c r="W140" i="31" s="1"/>
  <c r="T84" i="31"/>
  <c r="U84" i="31"/>
  <c r="V84" i="31" s="1"/>
  <c r="T21" i="31"/>
  <c r="U21" i="31"/>
  <c r="V21" i="31" s="1"/>
  <c r="W21" i="31" s="1"/>
  <c r="T255" i="31"/>
  <c r="U255" i="31"/>
  <c r="V255" i="31" s="1"/>
  <c r="U209" i="31"/>
  <c r="V209" i="31" s="1"/>
  <c r="T209" i="31"/>
  <c r="T202" i="31"/>
  <c r="U202" i="31"/>
  <c r="V202" i="31" s="1"/>
  <c r="T132" i="31"/>
  <c r="U132" i="31"/>
  <c r="V132" i="31" s="1"/>
  <c r="T72" i="31"/>
  <c r="U72" i="31"/>
  <c r="V72" i="31" s="1"/>
  <c r="T284" i="31"/>
  <c r="U284" i="31"/>
  <c r="V284" i="31" s="1"/>
  <c r="T189" i="31"/>
  <c r="U189" i="31"/>
  <c r="V189" i="31" s="1"/>
  <c r="T127" i="31"/>
  <c r="U127" i="31"/>
  <c r="V127" i="31" s="1"/>
  <c r="T57" i="31"/>
  <c r="U57" i="31"/>
  <c r="V57" i="31" s="1"/>
  <c r="T360" i="31"/>
  <c r="U360" i="31"/>
  <c r="V360" i="31" s="1"/>
  <c r="W360" i="31" s="1"/>
  <c r="T238" i="31"/>
  <c r="U238" i="31"/>
  <c r="V238" i="31" s="1"/>
  <c r="U86" i="31"/>
  <c r="V86" i="31" s="1"/>
  <c r="T86" i="31"/>
  <c r="T286" i="31"/>
  <c r="U286" i="31"/>
  <c r="V286" i="31" s="1"/>
  <c r="U389" i="31"/>
  <c r="V389" i="31" s="1"/>
  <c r="T389" i="31"/>
  <c r="T316" i="31"/>
  <c r="U316" i="31"/>
  <c r="V316" i="31" s="1"/>
  <c r="U386" i="31"/>
  <c r="V386" i="31" s="1"/>
  <c r="T386" i="31"/>
  <c r="T336" i="31"/>
  <c r="U336" i="31"/>
  <c r="V336" i="31" s="1"/>
  <c r="T306" i="31"/>
  <c r="U306" i="31"/>
  <c r="V306" i="31" s="1"/>
  <c r="W306" i="31" s="1"/>
  <c r="T324" i="31"/>
  <c r="U324" i="31"/>
  <c r="V324" i="31" s="1"/>
  <c r="U399" i="31"/>
  <c r="V399" i="31" s="1"/>
  <c r="T399" i="31"/>
  <c r="T373" i="31"/>
  <c r="U373" i="31"/>
  <c r="V373" i="31" s="1"/>
  <c r="T313" i="31"/>
  <c r="U313" i="31"/>
  <c r="V313" i="31" s="1"/>
  <c r="W313" i="31" s="1"/>
  <c r="T333" i="31"/>
  <c r="U333" i="31"/>
  <c r="V333" i="31" s="1"/>
  <c r="T294" i="31"/>
  <c r="U294" i="31"/>
  <c r="V294" i="31" s="1"/>
  <c r="T396" i="31"/>
  <c r="U396" i="31"/>
  <c r="V396" i="31" s="1"/>
  <c r="T317" i="31"/>
  <c r="U317" i="31"/>
  <c r="V317" i="31" s="1"/>
  <c r="W317" i="31" s="1"/>
  <c r="T236" i="31"/>
  <c r="U236" i="31"/>
  <c r="V236" i="31" s="1"/>
  <c r="U156" i="31"/>
  <c r="V156" i="31" s="1"/>
  <c r="T156" i="31"/>
  <c r="U78" i="31"/>
  <c r="V78" i="31" s="1"/>
  <c r="T78" i="31"/>
  <c r="T34" i="31"/>
  <c r="U34" i="31"/>
  <c r="V34" i="31" s="1"/>
  <c r="W34" i="31" s="1"/>
  <c r="T260" i="31"/>
  <c r="U260" i="31"/>
  <c r="V260" i="31" s="1"/>
  <c r="T217" i="31"/>
  <c r="U217" i="31"/>
  <c r="V217" i="31" s="1"/>
  <c r="T173" i="31"/>
  <c r="U173" i="31"/>
  <c r="V173" i="31" s="1"/>
  <c r="T121" i="31"/>
  <c r="U121" i="31"/>
  <c r="V121" i="31" s="1"/>
  <c r="W121" i="31" s="1"/>
  <c r="U80" i="31"/>
  <c r="V80" i="31" s="1"/>
  <c r="W80" i="31" s="1"/>
  <c r="T80" i="31"/>
  <c r="T44" i="31"/>
  <c r="U44" i="31"/>
  <c r="V44" i="31" s="1"/>
  <c r="T272" i="31"/>
  <c r="U272" i="31"/>
  <c r="V272" i="31" s="1"/>
  <c r="T222" i="31"/>
  <c r="U222" i="31"/>
  <c r="V222" i="31" s="1"/>
  <c r="W222" i="31" s="1"/>
  <c r="T162" i="31"/>
  <c r="U162" i="31"/>
  <c r="V162" i="31" s="1"/>
  <c r="T19" i="31"/>
  <c r="U19" i="31"/>
  <c r="V19" i="31" s="1"/>
  <c r="T227" i="31"/>
  <c r="U227" i="31"/>
  <c r="V227" i="31" s="1"/>
  <c r="U150" i="31"/>
  <c r="V150" i="31" s="1"/>
  <c r="T150" i="31"/>
  <c r="U96" i="31"/>
  <c r="V96" i="31" s="1"/>
  <c r="W96" i="31" s="1"/>
  <c r="T96" i="31"/>
  <c r="T275" i="31"/>
  <c r="U275" i="31"/>
  <c r="V275" i="31" s="1"/>
  <c r="T216" i="31"/>
  <c r="U216" i="31"/>
  <c r="V216" i="31" s="1"/>
  <c r="W216" i="31" s="1"/>
  <c r="T12" i="31"/>
  <c r="U12" i="31"/>
  <c r="V12" i="31" s="1"/>
  <c r="W12" i="31" s="1"/>
  <c r="U205" i="31"/>
  <c r="V205" i="31" s="1"/>
  <c r="W205" i="31" s="1"/>
  <c r="T205" i="31"/>
  <c r="U152" i="31"/>
  <c r="V152" i="31" s="1"/>
  <c r="T152" i="31"/>
  <c r="T40" i="31"/>
  <c r="U40" i="31"/>
  <c r="V40" i="31" s="1"/>
  <c r="T257" i="31"/>
  <c r="U257" i="31"/>
  <c r="V257" i="31" s="1"/>
  <c r="W257" i="31" s="1"/>
  <c r="T197" i="31"/>
  <c r="U197" i="31"/>
  <c r="V197" i="31" s="1"/>
  <c r="U122" i="31"/>
  <c r="V122" i="31" s="1"/>
  <c r="T122" i="31"/>
  <c r="T67" i="31"/>
  <c r="U67" i="31"/>
  <c r="V67" i="31" s="1"/>
  <c r="W67" i="31" s="1"/>
  <c r="T176" i="31"/>
  <c r="U176" i="31"/>
  <c r="V176" i="31" s="1"/>
  <c r="W176" i="31" s="1"/>
  <c r="U112" i="31"/>
  <c r="V112" i="31" s="1"/>
  <c r="W112" i="31" s="1"/>
  <c r="T112" i="31"/>
  <c r="T47" i="31"/>
  <c r="U47" i="31"/>
  <c r="V47" i="31" s="1"/>
  <c r="T295" i="31"/>
  <c r="U295" i="31"/>
  <c r="V295" i="31" s="1"/>
  <c r="W295" i="31" s="1"/>
  <c r="T377" i="31"/>
  <c r="U377" i="31"/>
  <c r="V377" i="31" s="1"/>
  <c r="W377" i="31" s="1"/>
  <c r="T328" i="31"/>
  <c r="U328" i="31"/>
  <c r="V328" i="31" s="1"/>
  <c r="T233" i="31"/>
  <c r="U233" i="31"/>
  <c r="V233" i="31" s="1"/>
  <c r="T13" i="31"/>
  <c r="U13" i="31"/>
  <c r="V13" i="31" s="1"/>
  <c r="W13" i="31" s="1"/>
  <c r="T113" i="31"/>
  <c r="U113" i="31"/>
  <c r="V113" i="31" s="1"/>
  <c r="W113" i="31" s="1"/>
  <c r="U259" i="31"/>
  <c r="V259" i="31" s="1"/>
  <c r="W259" i="31" s="1"/>
  <c r="T259" i="31"/>
  <c r="U335" i="31"/>
  <c r="V335" i="31" s="1"/>
  <c r="W335" i="31" s="1"/>
  <c r="T376" i="31"/>
  <c r="U376" i="31"/>
  <c r="V376" i="31" s="1"/>
  <c r="T382" i="31"/>
  <c r="U382" i="31"/>
  <c r="V382" i="31" s="1"/>
  <c r="T325" i="31"/>
  <c r="U325" i="31"/>
  <c r="V325" i="31" s="1"/>
  <c r="W325" i="31" s="1"/>
  <c r="U314" i="31"/>
  <c r="V314" i="31" s="1"/>
  <c r="T314" i="31"/>
  <c r="T353" i="31"/>
  <c r="U353" i="31"/>
  <c r="V353" i="31" s="1"/>
  <c r="U365" i="31"/>
  <c r="V365" i="31" s="1"/>
  <c r="T365" i="31"/>
  <c r="T304" i="31"/>
  <c r="U304" i="31"/>
  <c r="V304" i="31" s="1"/>
  <c r="U395" i="31"/>
  <c r="V395" i="31" s="1"/>
  <c r="T395" i="31"/>
  <c r="U369" i="31"/>
  <c r="V369" i="31" s="1"/>
  <c r="T369" i="31"/>
  <c r="U301" i="31"/>
  <c r="V301" i="31" s="1"/>
  <c r="W301" i="31" s="1"/>
  <c r="T301" i="31"/>
  <c r="T326" i="31"/>
  <c r="U326" i="31"/>
  <c r="V326" i="31" s="1"/>
  <c r="W326" i="31" s="1"/>
  <c r="T392" i="31"/>
  <c r="U392" i="31"/>
  <c r="V392" i="31" s="1"/>
  <c r="T307" i="31"/>
  <c r="U307" i="31"/>
  <c r="V307" i="31" s="1"/>
  <c r="W307" i="31" s="1"/>
  <c r="T228" i="31"/>
  <c r="U228" i="31"/>
  <c r="V228" i="31" s="1"/>
  <c r="U76" i="31"/>
  <c r="V76" i="31" s="1"/>
  <c r="W76" i="31" s="1"/>
  <c r="T76" i="31"/>
  <c r="T29" i="31"/>
  <c r="U29" i="31"/>
  <c r="V29" i="31" s="1"/>
  <c r="U254" i="31"/>
  <c r="V254" i="31" s="1"/>
  <c r="T254" i="31"/>
  <c r="T212" i="31"/>
  <c r="U212" i="31"/>
  <c r="V212" i="31" s="1"/>
  <c r="T109" i="31"/>
  <c r="U109" i="31"/>
  <c r="V109" i="31" s="1"/>
  <c r="W109" i="31" s="1"/>
  <c r="T36" i="31"/>
  <c r="U36" i="31"/>
  <c r="V36" i="31" s="1"/>
  <c r="T262" i="31"/>
  <c r="U262" i="31"/>
  <c r="V262" i="31" s="1"/>
  <c r="T214" i="31"/>
  <c r="U214" i="31"/>
  <c r="V214" i="31" s="1"/>
  <c r="T148" i="31"/>
  <c r="U148" i="31"/>
  <c r="V148" i="31" s="1"/>
  <c r="W148" i="31" s="1"/>
  <c r="T17" i="31"/>
  <c r="U17" i="31"/>
  <c r="V17" i="31" s="1"/>
  <c r="T219" i="31"/>
  <c r="U219" i="31"/>
  <c r="V219" i="31" s="1"/>
  <c r="T145" i="31"/>
  <c r="U145" i="31"/>
  <c r="V145" i="31" s="1"/>
  <c r="T91" i="31"/>
  <c r="U91" i="31"/>
  <c r="V91" i="31" s="1"/>
  <c r="W91" i="31" s="1"/>
  <c r="U33" i="31"/>
  <c r="V33" i="31" s="1"/>
  <c r="T33" i="31"/>
  <c r="T269" i="31"/>
  <c r="U269" i="31"/>
  <c r="V269" i="31" s="1"/>
  <c r="T200" i="31"/>
  <c r="U200" i="31"/>
  <c r="V200" i="31" s="1"/>
  <c r="U130" i="31"/>
  <c r="V130" i="31" s="1"/>
  <c r="W130" i="31" s="1"/>
  <c r="T130" i="31"/>
  <c r="T5" i="31"/>
  <c r="U5" i="31"/>
  <c r="V5" i="31" s="1"/>
  <c r="T246" i="31"/>
  <c r="U246" i="31"/>
  <c r="V246" i="31" s="1"/>
  <c r="T192" i="31"/>
  <c r="U192" i="31"/>
  <c r="V192" i="31" s="1"/>
  <c r="T147" i="31"/>
  <c r="U147" i="31"/>
  <c r="V147" i="31" s="1"/>
  <c r="T81" i="31"/>
  <c r="U81" i="31"/>
  <c r="V81" i="31" s="1"/>
  <c r="T30" i="31"/>
  <c r="U30" i="31"/>
  <c r="V30" i="31" s="1"/>
  <c r="T184" i="31"/>
  <c r="U184" i="31"/>
  <c r="V184" i="31" s="1"/>
  <c r="T117" i="31"/>
  <c r="U117" i="31"/>
  <c r="V117" i="31" s="1"/>
  <c r="W117" i="31" s="1"/>
  <c r="T60" i="31"/>
  <c r="U60" i="31"/>
  <c r="V60" i="31" s="1"/>
  <c r="T18" i="31"/>
  <c r="U18" i="31"/>
  <c r="V18" i="31" s="1"/>
  <c r="T171" i="31"/>
  <c r="U171" i="31"/>
  <c r="V171" i="31" s="1"/>
  <c r="T107" i="31"/>
  <c r="U107" i="31"/>
  <c r="V107" i="31" s="1"/>
  <c r="W107" i="31" s="1"/>
  <c r="U186" i="31"/>
  <c r="V186" i="31" s="1"/>
  <c r="T341" i="31"/>
  <c r="U341" i="31"/>
  <c r="V341" i="31" s="1"/>
  <c r="T270" i="31"/>
  <c r="U270" i="31"/>
  <c r="V270" i="31" s="1"/>
  <c r="W270" i="31" s="1"/>
  <c r="T232" i="31"/>
  <c r="U232" i="31"/>
  <c r="V232" i="31" s="1"/>
  <c r="W232" i="31" s="1"/>
  <c r="T105" i="31"/>
  <c r="U105" i="31"/>
  <c r="V105" i="31" s="1"/>
  <c r="T129" i="31"/>
  <c r="U129" i="31"/>
  <c r="V129" i="31" s="1"/>
  <c r="W331" i="31"/>
  <c r="U159" i="31"/>
  <c r="V159" i="31" s="1"/>
  <c r="W159" i="31" s="1"/>
  <c r="U167" i="31"/>
  <c r="V167" i="31" s="1"/>
  <c r="T337" i="31"/>
  <c r="U337" i="31"/>
  <c r="V337" i="31" s="1"/>
  <c r="U370" i="31"/>
  <c r="V370" i="31" s="1"/>
  <c r="T370" i="31"/>
  <c r="T323" i="31"/>
  <c r="U323" i="31"/>
  <c r="V323" i="31" s="1"/>
  <c r="W323" i="31" s="1"/>
  <c r="T312" i="31"/>
  <c r="U312" i="31"/>
  <c r="V312" i="31" s="1"/>
  <c r="U345" i="31"/>
  <c r="V345" i="31" s="1"/>
  <c r="W345" i="31" s="1"/>
  <c r="T345" i="31"/>
  <c r="U363" i="31"/>
  <c r="V363" i="31" s="1"/>
  <c r="W363" i="31" s="1"/>
  <c r="T363" i="31"/>
  <c r="T329" i="31"/>
  <c r="U329" i="31"/>
  <c r="V329" i="31" s="1"/>
  <c r="T297" i="31"/>
  <c r="U297" i="31"/>
  <c r="V297" i="31" s="1"/>
  <c r="U391" i="31"/>
  <c r="V391" i="31" s="1"/>
  <c r="W391" i="31" s="1"/>
  <c r="T391" i="31"/>
  <c r="T342" i="31"/>
  <c r="U342" i="31"/>
  <c r="V342" i="31" s="1"/>
  <c r="T285" i="31"/>
  <c r="U285" i="31"/>
  <c r="V285" i="31" s="1"/>
  <c r="T383" i="31"/>
  <c r="U383" i="31"/>
  <c r="V383" i="31" s="1"/>
  <c r="W383" i="31" s="1"/>
  <c r="T315" i="31"/>
  <c r="U315" i="31"/>
  <c r="V315" i="31" s="1"/>
  <c r="W315" i="31" s="1"/>
  <c r="U385" i="31"/>
  <c r="V385" i="31" s="1"/>
  <c r="T385" i="31"/>
  <c r="T220" i="31"/>
  <c r="U220" i="31"/>
  <c r="V220" i="31" s="1"/>
  <c r="T146" i="31"/>
  <c r="U146" i="31"/>
  <c r="V146" i="31" s="1"/>
  <c r="T6" i="31"/>
  <c r="U6" i="31"/>
  <c r="V6" i="31" s="1"/>
  <c r="W6" i="31" s="1"/>
  <c r="U252" i="31"/>
  <c r="V252" i="31" s="1"/>
  <c r="T252" i="31"/>
  <c r="T208" i="31"/>
  <c r="U208" i="31"/>
  <c r="V208" i="31" s="1"/>
  <c r="U104" i="31"/>
  <c r="V104" i="31" s="1"/>
  <c r="W104" i="31" s="1"/>
  <c r="T104" i="31"/>
  <c r="T71" i="31"/>
  <c r="U71" i="31"/>
  <c r="V71" i="31" s="1"/>
  <c r="W71" i="31" s="1"/>
  <c r="T258" i="31"/>
  <c r="U258" i="31"/>
  <c r="V258" i="31" s="1"/>
  <c r="T210" i="31"/>
  <c r="U210" i="31"/>
  <c r="V210" i="31" s="1"/>
  <c r="T138" i="31"/>
  <c r="U138" i="31"/>
  <c r="V138" i="31" s="1"/>
  <c r="T203" i="31"/>
  <c r="U203" i="31"/>
  <c r="V203" i="31" s="1"/>
  <c r="W203" i="31" s="1"/>
  <c r="T143" i="31"/>
  <c r="U143" i="31"/>
  <c r="V143" i="31" s="1"/>
  <c r="U28" i="31"/>
  <c r="V28" i="31" s="1"/>
  <c r="T28" i="31"/>
  <c r="T195" i="31"/>
  <c r="U195" i="31"/>
  <c r="V195" i="31" s="1"/>
  <c r="T108" i="31"/>
  <c r="U108" i="31"/>
  <c r="V108" i="31" s="1"/>
  <c r="W108" i="31" s="1"/>
  <c r="T63" i="31"/>
  <c r="U63" i="31"/>
  <c r="V63" i="31" s="1"/>
  <c r="U280" i="31"/>
  <c r="V280" i="31" s="1"/>
  <c r="T280" i="31"/>
  <c r="T244" i="31"/>
  <c r="U244" i="31"/>
  <c r="V244" i="31" s="1"/>
  <c r="T187" i="31"/>
  <c r="U187" i="31"/>
  <c r="V187" i="31" s="1"/>
  <c r="W187" i="31" s="1"/>
  <c r="T137" i="31"/>
  <c r="U137" i="31"/>
  <c r="V137" i="31" s="1"/>
  <c r="U79" i="31"/>
  <c r="V79" i="31" s="1"/>
  <c r="T79" i="31"/>
  <c r="T25" i="31"/>
  <c r="U25" i="31"/>
  <c r="V25" i="31" s="1"/>
  <c r="W25" i="31" s="1"/>
  <c r="T234" i="31"/>
  <c r="U234" i="31"/>
  <c r="V234" i="31" s="1"/>
  <c r="W234" i="31" s="1"/>
  <c r="T179" i="31"/>
  <c r="U179" i="31"/>
  <c r="V179" i="31" s="1"/>
  <c r="U110" i="31"/>
  <c r="V110" i="31" s="1"/>
  <c r="T110" i="31"/>
  <c r="U50" i="31"/>
  <c r="V50" i="31" s="1"/>
  <c r="T50" i="31"/>
  <c r="T16" i="31"/>
  <c r="U16" i="31"/>
  <c r="V16" i="31" s="1"/>
  <c r="W16" i="31" s="1"/>
  <c r="T231" i="31"/>
  <c r="U231" i="31"/>
  <c r="V231" i="31" s="1"/>
  <c r="U102" i="31"/>
  <c r="V102" i="31" s="1"/>
  <c r="T102" i="31"/>
  <c r="T20" i="31"/>
  <c r="U20" i="31"/>
  <c r="V20" i="31" s="1"/>
  <c r="U346" i="31"/>
  <c r="V346" i="31" s="1"/>
  <c r="W346" i="31" s="1"/>
  <c r="T346" i="31"/>
  <c r="T305" i="31"/>
  <c r="U305" i="31"/>
  <c r="V305" i="31" s="1"/>
  <c r="T52" i="31"/>
  <c r="U52" i="31"/>
  <c r="V52" i="31" s="1"/>
  <c r="U136" i="31"/>
  <c r="V136" i="31" s="1"/>
  <c r="W136" i="31" s="1"/>
  <c r="T136" i="31"/>
  <c r="U106" i="31"/>
  <c r="V106" i="31" s="1"/>
  <c r="W106" i="31" s="1"/>
  <c r="T106" i="31"/>
  <c r="T292" i="31"/>
  <c r="U292" i="31"/>
  <c r="V292" i="31" s="1"/>
  <c r="W292" i="31" s="1"/>
  <c r="T213" i="31"/>
  <c r="U213" i="31"/>
  <c r="V213" i="31" s="1"/>
  <c r="T142" i="31"/>
  <c r="U142" i="31"/>
  <c r="V142" i="31" s="1"/>
  <c r="T321" i="31"/>
  <c r="U321" i="31"/>
  <c r="V321" i="31" s="1"/>
  <c r="W321" i="31" s="1"/>
  <c r="T355" i="31"/>
  <c r="U355" i="31"/>
  <c r="V355" i="31" s="1"/>
  <c r="W355" i="31" s="1"/>
  <c r="T308" i="31"/>
  <c r="U308" i="31"/>
  <c r="V308" i="31" s="1"/>
  <c r="W308" i="31" s="1"/>
  <c r="T310" i="31"/>
  <c r="U310" i="31"/>
  <c r="V310" i="31" s="1"/>
  <c r="T290" i="31"/>
  <c r="U290" i="31"/>
  <c r="V290" i="31" s="1"/>
  <c r="W290" i="31" s="1"/>
  <c r="U361" i="31"/>
  <c r="V361" i="31" s="1"/>
  <c r="T361" i="31"/>
  <c r="U320" i="31"/>
  <c r="V320" i="31" s="1"/>
  <c r="T320" i="31"/>
  <c r="T289" i="31"/>
  <c r="U289" i="31"/>
  <c r="V289" i="31" s="1"/>
  <c r="T388" i="31"/>
  <c r="U388" i="31"/>
  <c r="V388" i="31" s="1"/>
  <c r="W388" i="31" s="1"/>
  <c r="U340" i="31"/>
  <c r="V340" i="31" s="1"/>
  <c r="T340" i="31"/>
  <c r="T378" i="31"/>
  <c r="U378" i="31"/>
  <c r="V378" i="31" s="1"/>
  <c r="U371" i="31"/>
  <c r="V371" i="31" s="1"/>
  <c r="W371" i="31" s="1"/>
  <c r="T371" i="31"/>
  <c r="T366" i="31"/>
  <c r="U366" i="31"/>
  <c r="V366" i="31" s="1"/>
  <c r="W366" i="31" s="1"/>
  <c r="T296" i="31"/>
  <c r="U296" i="31"/>
  <c r="V296" i="31" s="1"/>
  <c r="T204" i="31"/>
  <c r="U204" i="31"/>
  <c r="V204" i="31" s="1"/>
  <c r="U124" i="31"/>
  <c r="V124" i="31" s="1"/>
  <c r="T124" i="31"/>
  <c r="T69" i="31"/>
  <c r="U69" i="31"/>
  <c r="V69" i="31" s="1"/>
  <c r="W69" i="31" s="1"/>
  <c r="T281" i="31"/>
  <c r="U281" i="31"/>
  <c r="V281" i="31" s="1"/>
  <c r="T206" i="31"/>
  <c r="U206" i="31"/>
  <c r="V206" i="31" s="1"/>
  <c r="T99" i="31"/>
  <c r="U99" i="31"/>
  <c r="V99" i="31" s="1"/>
  <c r="T66" i="31"/>
  <c r="U66" i="31"/>
  <c r="V66" i="31" s="1"/>
  <c r="W66" i="31" s="1"/>
  <c r="T198" i="31"/>
  <c r="U198" i="31"/>
  <c r="V198" i="31" s="1"/>
  <c r="W198" i="31" s="1"/>
  <c r="T133" i="31"/>
  <c r="U133" i="31"/>
  <c r="V133" i="31" s="1"/>
  <c r="W133" i="31" s="1"/>
  <c r="T56" i="31"/>
  <c r="U56" i="31"/>
  <c r="V56" i="31" s="1"/>
  <c r="T190" i="31"/>
  <c r="U190" i="31"/>
  <c r="V190" i="31" s="1"/>
  <c r="W190" i="31" s="1"/>
  <c r="U128" i="31"/>
  <c r="V128" i="31" s="1"/>
  <c r="T128" i="31"/>
  <c r="T73" i="31"/>
  <c r="U73" i="31"/>
  <c r="V73" i="31" s="1"/>
  <c r="T253" i="31"/>
  <c r="U253" i="31"/>
  <c r="V253" i="31" s="1"/>
  <c r="U58" i="31"/>
  <c r="V58" i="31" s="1"/>
  <c r="W58" i="31" s="1"/>
  <c r="T58" i="31"/>
  <c r="T273" i="31"/>
  <c r="U273" i="31"/>
  <c r="V273" i="31" s="1"/>
  <c r="T125" i="31"/>
  <c r="U125" i="31"/>
  <c r="V125" i="31" s="1"/>
  <c r="W125" i="31" s="1"/>
  <c r="T23" i="31"/>
  <c r="U23" i="31"/>
  <c r="V23" i="31" s="1"/>
  <c r="T226" i="31"/>
  <c r="U226" i="31"/>
  <c r="V226" i="31" s="1"/>
  <c r="W226" i="31" s="1"/>
  <c r="T166" i="31"/>
  <c r="U166" i="31"/>
  <c r="V166" i="31" s="1"/>
  <c r="T100" i="31"/>
  <c r="U100" i="31"/>
  <c r="V100" i="31" s="1"/>
  <c r="T45" i="31"/>
  <c r="U45" i="31"/>
  <c r="V45" i="31" s="1"/>
  <c r="T223" i="31"/>
  <c r="U223" i="31"/>
  <c r="V223" i="31" s="1"/>
  <c r="W223" i="31" s="1"/>
  <c r="U144" i="31"/>
  <c r="V144" i="31" s="1"/>
  <c r="T144" i="31"/>
  <c r="T97" i="31"/>
  <c r="U97" i="31"/>
  <c r="V97" i="31" s="1"/>
  <c r="T394" i="31"/>
  <c r="U394" i="31"/>
  <c r="V394" i="31" s="1"/>
  <c r="T92" i="31"/>
  <c r="U92" i="31"/>
  <c r="V92" i="31" s="1"/>
  <c r="W92" i="31" s="1"/>
  <c r="U87" i="31"/>
  <c r="V87" i="31" s="1"/>
  <c r="T87" i="31"/>
  <c r="T164" i="31"/>
  <c r="U164" i="31"/>
  <c r="V164" i="31" s="1"/>
  <c r="T55" i="31"/>
  <c r="U55" i="31"/>
  <c r="V55" i="31" s="1"/>
  <c r="W55" i="31" s="1"/>
  <c r="T194" i="31"/>
  <c r="U194" i="31"/>
  <c r="V194" i="31" s="1"/>
  <c r="W194" i="31" s="1"/>
  <c r="U299" i="31"/>
  <c r="V299" i="31" s="1"/>
  <c r="W299" i="31" s="1"/>
  <c r="T298" i="31"/>
  <c r="U298" i="31"/>
  <c r="V298" i="31" s="1"/>
  <c r="U347" i="31"/>
  <c r="V347" i="31" s="1"/>
  <c r="W347" i="31" s="1"/>
  <c r="T347" i="31"/>
  <c r="T293" i="31"/>
  <c r="U293" i="31"/>
  <c r="V293" i="31" s="1"/>
  <c r="W293" i="31" s="1"/>
  <c r="T384" i="31"/>
  <c r="U384" i="31"/>
  <c r="V384" i="31" s="1"/>
  <c r="T402" i="31"/>
  <c r="U402" i="31"/>
  <c r="V402" i="31" s="1"/>
  <c r="T359" i="31"/>
  <c r="U359" i="31"/>
  <c r="V359" i="31" s="1"/>
  <c r="W359" i="31" s="1"/>
  <c r="T318" i="31"/>
  <c r="U318" i="31"/>
  <c r="V318" i="31" s="1"/>
  <c r="W318" i="31" s="1"/>
  <c r="T354" i="31"/>
  <c r="U354" i="31"/>
  <c r="V354" i="31" s="1"/>
  <c r="W354" i="31" s="1"/>
  <c r="T380" i="31"/>
  <c r="U380" i="31"/>
  <c r="V380" i="31" s="1"/>
  <c r="U381" i="31"/>
  <c r="V381" i="31" s="1"/>
  <c r="T381" i="31"/>
  <c r="U338" i="31"/>
  <c r="V338" i="31" s="1"/>
  <c r="T338" i="31"/>
  <c r="T362" i="31"/>
  <c r="U362" i="31"/>
  <c r="V362" i="31" s="1"/>
  <c r="T311" i="31"/>
  <c r="U311" i="31"/>
  <c r="V311" i="31" s="1"/>
  <c r="T368" i="31"/>
  <c r="U368" i="31"/>
  <c r="V368" i="31" s="1"/>
  <c r="W368" i="31" s="1"/>
  <c r="T364" i="31"/>
  <c r="U364" i="31"/>
  <c r="V364" i="31" s="1"/>
  <c r="W364" i="31" s="1"/>
  <c r="T282" i="31"/>
  <c r="U282" i="31"/>
  <c r="V282" i="31" s="1"/>
  <c r="W282" i="31" s="1"/>
  <c r="T191" i="31"/>
  <c r="U191" i="31"/>
  <c r="V191" i="31" s="1"/>
  <c r="U276" i="31"/>
  <c r="V276" i="31" s="1"/>
  <c r="T276" i="31"/>
  <c r="T245" i="31"/>
  <c r="U245" i="31"/>
  <c r="V245" i="31" s="1"/>
  <c r="W245" i="31" s="1"/>
  <c r="T153" i="31"/>
  <c r="U153" i="31"/>
  <c r="V153" i="31" s="1"/>
  <c r="W153" i="31" s="1"/>
  <c r="T94" i="31"/>
  <c r="U94" i="31"/>
  <c r="V94" i="31" s="1"/>
  <c r="W94" i="31" s="1"/>
  <c r="U64" i="31"/>
  <c r="V64" i="31" s="1"/>
  <c r="T24" i="31"/>
  <c r="U24" i="31"/>
  <c r="V24" i="31" s="1"/>
  <c r="T247" i="31"/>
  <c r="U247" i="31"/>
  <c r="V247" i="31" s="1"/>
  <c r="W247" i="31" s="1"/>
  <c r="U126" i="31"/>
  <c r="V126" i="31" s="1"/>
  <c r="T126" i="31"/>
  <c r="T8" i="31"/>
  <c r="U8" i="31"/>
  <c r="V8" i="31" s="1"/>
  <c r="T123" i="31"/>
  <c r="U123" i="31"/>
  <c r="V123" i="31" s="1"/>
  <c r="T249" i="31"/>
  <c r="U249" i="31"/>
  <c r="V249" i="31" s="1"/>
  <c r="W249" i="31" s="1"/>
  <c r="U98" i="31"/>
  <c r="V98" i="31" s="1"/>
  <c r="T98" i="31"/>
  <c r="T48" i="31"/>
  <c r="U48" i="31"/>
  <c r="V48" i="31" s="1"/>
  <c r="W48" i="31" s="1"/>
  <c r="U271" i="31"/>
  <c r="V271" i="31" s="1"/>
  <c r="W271" i="31" s="1"/>
  <c r="T271" i="31"/>
  <c r="T229" i="31"/>
  <c r="U229" i="31"/>
  <c r="V229" i="31" s="1"/>
  <c r="W229" i="31" s="1"/>
  <c r="U120" i="31"/>
  <c r="V120" i="31" s="1"/>
  <c r="T120" i="31"/>
  <c r="U70" i="31"/>
  <c r="V70" i="31" s="1"/>
  <c r="T218" i="31"/>
  <c r="U218" i="31"/>
  <c r="V218" i="31" s="1"/>
  <c r="W218" i="31" s="1"/>
  <c r="T154" i="31"/>
  <c r="U154" i="31"/>
  <c r="V154" i="31" s="1"/>
  <c r="W154" i="31" s="1"/>
  <c r="T37" i="31"/>
  <c r="U37" i="31"/>
  <c r="V37" i="31" s="1"/>
  <c r="W37" i="31" s="1"/>
  <c r="T9" i="31"/>
  <c r="U9" i="31"/>
  <c r="V9" i="31" s="1"/>
  <c r="W9" i="31" s="1"/>
  <c r="T215" i="31"/>
  <c r="U215" i="31"/>
  <c r="V215" i="31" s="1"/>
  <c r="T139" i="31"/>
  <c r="U139" i="31"/>
  <c r="V139" i="31" s="1"/>
  <c r="W139" i="31" s="1"/>
  <c r="T83" i="31"/>
  <c r="U83" i="31"/>
  <c r="V83" i="31" s="1"/>
  <c r="W275" i="31"/>
  <c r="W38" i="31"/>
  <c r="W324" i="31"/>
  <c r="W277" i="31"/>
  <c r="W188" i="31"/>
  <c r="W52" i="31"/>
  <c r="W298" i="31"/>
  <c r="W260" i="31"/>
  <c r="W207" i="31"/>
  <c r="W212" i="31"/>
  <c r="W164" i="31"/>
  <c r="W156" i="31"/>
  <c r="W31" i="31"/>
  <c r="W267" i="31"/>
  <c r="W39" i="31"/>
  <c r="W162" i="31"/>
  <c r="W98" i="31"/>
  <c r="W288" i="31"/>
  <c r="W392" i="31"/>
  <c r="W384" i="31"/>
  <c r="W294" i="31"/>
  <c r="W389" i="31"/>
  <c r="W352" i="31"/>
  <c r="W269" i="31"/>
  <c r="W348" i="31"/>
  <c r="W314" i="31"/>
  <c r="W180" i="31"/>
  <c r="W11" i="31"/>
  <c r="W200" i="31"/>
  <c r="W63" i="31"/>
  <c r="W111" i="31"/>
  <c r="W197" i="31"/>
  <c r="W103" i="31"/>
  <c r="W32" i="31"/>
  <c r="W87" i="31"/>
  <c r="W97" i="31"/>
  <c r="W77" i="31"/>
  <c r="W263" i="31"/>
  <c r="W199" i="31"/>
  <c r="W398" i="31"/>
  <c r="W99" i="31"/>
  <c r="W382" i="31"/>
  <c r="W350" i="31"/>
  <c r="W254" i="31"/>
  <c r="W158" i="31"/>
  <c r="W126" i="31"/>
  <c r="W30" i="31"/>
  <c r="W385" i="31"/>
  <c r="W129" i="31"/>
  <c r="W369" i="31"/>
  <c r="W373" i="31"/>
  <c r="W239" i="31"/>
  <c r="W340" i="31"/>
  <c r="W137" i="31"/>
  <c r="W244" i="31"/>
  <c r="W161" i="31"/>
  <c r="W264" i="31"/>
  <c r="W193" i="31"/>
  <c r="W342" i="31"/>
  <c r="W305" i="31"/>
  <c r="W235" i="31"/>
  <c r="W160" i="31"/>
  <c r="W353" i="31"/>
  <c r="W289" i="31"/>
  <c r="W143" i="31"/>
  <c r="W286" i="31"/>
  <c r="W169" i="31"/>
  <c r="W35" i="31"/>
  <c r="W179" i="31"/>
  <c r="W135" i="31"/>
  <c r="W57" i="31"/>
  <c r="W17" i="31"/>
  <c r="W202" i="31"/>
  <c r="W372" i="31"/>
  <c r="W280" i="31"/>
  <c r="W265" i="31"/>
  <c r="W131" i="31"/>
  <c r="W171" i="31"/>
  <c r="W56" i="31"/>
  <c r="W262" i="31"/>
  <c r="W195" i="31"/>
  <c r="W394" i="31"/>
  <c r="W95" i="31"/>
  <c r="W378" i="31"/>
  <c r="W250" i="31"/>
  <c r="W186" i="31"/>
  <c r="W122" i="31"/>
  <c r="W26" i="31"/>
  <c r="W381" i="31"/>
  <c r="W395" i="31"/>
  <c r="W397" i="31"/>
  <c r="W376" i="31"/>
  <c r="W328" i="31"/>
  <c r="W252" i="31"/>
  <c r="W132" i="31"/>
  <c r="W231" i="31"/>
  <c r="W357" i="31"/>
  <c r="W312" i="31"/>
  <c r="W261" i="31"/>
  <c r="W170" i="31"/>
  <c r="W336" i="31"/>
  <c r="W258" i="31"/>
  <c r="W165" i="31"/>
  <c r="W341" i="31"/>
  <c r="W279" i="31"/>
  <c r="W281" i="31"/>
  <c r="W240" i="31"/>
  <c r="W173" i="31"/>
  <c r="W84" i="31"/>
  <c r="W23" i="31"/>
  <c r="W192" i="31"/>
  <c r="W141" i="31"/>
  <c r="W127" i="31"/>
  <c r="W72" i="31"/>
  <c r="W93" i="31"/>
  <c r="W73" i="31"/>
  <c r="W53" i="31"/>
  <c r="W33" i="31"/>
  <c r="W42" i="31"/>
  <c r="W402" i="31"/>
  <c r="W380" i="31"/>
  <c r="W356" i="31"/>
  <c r="W47" i="31"/>
  <c r="W24" i="31"/>
  <c r="W70" i="31"/>
  <c r="W40" i="31"/>
  <c r="W319" i="31"/>
  <c r="W255" i="31"/>
  <c r="W191" i="31"/>
  <c r="W390" i="31"/>
  <c r="W278" i="31"/>
  <c r="W246" i="31"/>
  <c r="W214" i="31"/>
  <c r="W182" i="31"/>
  <c r="W150" i="31"/>
  <c r="W86" i="31"/>
  <c r="W22" i="31"/>
  <c r="W14" i="31"/>
  <c r="W362" i="31"/>
  <c r="W374" i="31"/>
  <c r="W386" i="31"/>
  <c r="W147" i="31"/>
  <c r="W322" i="31"/>
  <c r="W256" i="31"/>
  <c r="W296" i="31"/>
  <c r="W253" i="31"/>
  <c r="W228" i="31"/>
  <c r="W124" i="31"/>
  <c r="W332" i="31"/>
  <c r="W276" i="31"/>
  <c r="W237" i="31"/>
  <c r="W157" i="31"/>
  <c r="W20" i="31"/>
  <c r="W75" i="31"/>
  <c r="W189" i="31"/>
  <c r="W59" i="31"/>
  <c r="W10" i="31"/>
  <c r="W138" i="31"/>
  <c r="W74" i="31"/>
  <c r="W304" i="31"/>
  <c r="W185" i="31"/>
  <c r="W219" i="31"/>
  <c r="W217" i="31"/>
  <c r="W230" i="31"/>
  <c r="W166" i="31"/>
  <c r="W102" i="31"/>
  <c r="W233" i="31"/>
  <c r="W167" i="31"/>
  <c r="W399" i="31"/>
  <c r="W291" i="31"/>
  <c r="W283" i="31"/>
  <c r="W251" i="31"/>
  <c r="W272" i="31"/>
  <c r="W81" i="31"/>
  <c r="W100" i="31"/>
  <c r="W36" i="31"/>
  <c r="W338" i="31"/>
  <c r="W274" i="31"/>
  <c r="W242" i="31"/>
  <c r="W210" i="31"/>
  <c r="W178" i="31"/>
  <c r="W146" i="31"/>
  <c r="W114" i="31"/>
  <c r="W82" i="31"/>
  <c r="W50" i="31"/>
  <c r="W18" i="31"/>
  <c r="W213" i="31"/>
  <c r="W181" i="31"/>
  <c r="W334" i="31"/>
  <c r="W285" i="31"/>
  <c r="W361" i="31"/>
  <c r="W365" i="31"/>
  <c r="W349" i="31"/>
  <c r="W316" i="31"/>
  <c r="W224" i="31"/>
  <c r="W120" i="31"/>
  <c r="W333" i="31"/>
  <c r="W145" i="31"/>
  <c r="W248" i="31"/>
  <c r="W284" i="31"/>
  <c r="W273" i="31"/>
  <c r="W227" i="31"/>
  <c r="W8" i="31"/>
  <c r="W152" i="31"/>
  <c r="W7" i="31"/>
  <c r="W149" i="31"/>
  <c r="W184" i="31"/>
  <c r="W168" i="31"/>
  <c r="W49" i="31"/>
  <c r="W29" i="31"/>
  <c r="W28" i="31"/>
  <c r="W79" i="31"/>
  <c r="W309" i="31"/>
  <c r="W196" i="31"/>
  <c r="W208" i="31"/>
  <c r="W15" i="31"/>
  <c r="W123" i="31"/>
  <c r="W44" i="31"/>
  <c r="W396" i="31"/>
  <c r="W88" i="31"/>
  <c r="W367" i="31"/>
  <c r="W175" i="31"/>
  <c r="W134" i="31"/>
  <c r="W201" i="31"/>
  <c r="W64" i="31"/>
  <c r="W375" i="31"/>
  <c r="W311" i="31"/>
  <c r="W215" i="31"/>
  <c r="W151" i="31"/>
  <c r="W83" i="31"/>
  <c r="W51" i="31"/>
  <c r="W19" i="31"/>
  <c r="W238" i="31"/>
  <c r="W206" i="31"/>
  <c r="W142" i="31"/>
  <c r="W110" i="31"/>
  <c r="W78" i="31"/>
  <c r="W46" i="31"/>
  <c r="W241" i="31"/>
  <c r="W209" i="31"/>
  <c r="W177" i="31"/>
  <c r="W297" i="31"/>
  <c r="W370" i="31"/>
  <c r="W337" i="31"/>
  <c r="W310" i="31"/>
  <c r="W221" i="31"/>
  <c r="W330" i="31"/>
  <c r="W236" i="31"/>
  <c r="W119" i="31"/>
  <c r="W287" i="31"/>
  <c r="W243" i="31"/>
  <c r="W329" i="31"/>
  <c r="W204" i="31"/>
  <c r="W320" i="31"/>
  <c r="W225" i="31"/>
  <c r="W268" i="31"/>
  <c r="W220" i="31"/>
  <c r="W144" i="31"/>
  <c r="W68" i="31"/>
  <c r="W174" i="31"/>
  <c r="W128" i="31"/>
  <c r="W60" i="31"/>
  <c r="W211" i="31"/>
  <c r="W163" i="31"/>
  <c r="W105" i="31"/>
  <c r="W85" i="31"/>
  <c r="W65" i="31"/>
  <c r="W45" i="31"/>
  <c r="W5" i="3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B000000}" name="bgsredni2111122111211212111211" type="6" refreshedVersion="6" background="1" saveData="1">
    <textPr codePage="852" sourceFile="E:\pomiartMARCIN\bgsredni.csv" thousands=" " comma="1">
      <textFields count="3">
        <textField/>
        <textField/>
        <textField/>
      </textFields>
    </textPr>
  </connection>
  <connection id="2" xr16:uid="{00000000-0015-0000-FFFF-FFFF1D000000}" name="yfisredni2111122111211212111211" type="6" refreshedVersion="6" background="1" saveData="1">
    <textPr codePage="932" sourceFile="E:\pomiartMARCIN\yfisredni.csv" thousands=" 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<sst xmlns="http://schemas.openxmlformats.org/spreadsheetml/2006/main" count="23" uniqueCount="23">
  <si>
    <t>Sample thickness [mm]</t>
  </si>
  <si>
    <t>Sample diameter [mm]</t>
  </si>
  <si>
    <t>Sample thickness [m]</t>
  </si>
  <si>
    <t>Sample radius [m]</t>
  </si>
  <si>
    <t>Cross section [m2]</t>
  </si>
  <si>
    <t>Frequency (Hz)</t>
  </si>
  <si>
    <t>Susceptance (S)</t>
  </si>
  <si>
    <t>Conductance (S)</t>
  </si>
  <si>
    <t>B [S]</t>
  </si>
  <si>
    <t>G [S]</t>
  </si>
  <si>
    <t>Admittance (S)</t>
  </si>
  <si>
    <t>Angle (ｰ)</t>
  </si>
  <si>
    <t>Cp</t>
  </si>
  <si>
    <t>Epsilon0</t>
  </si>
  <si>
    <t>ɛ'</t>
  </si>
  <si>
    <t>Conductivity [S/m]</t>
  </si>
  <si>
    <r>
      <t>Resistivity (</t>
    </r>
    <r>
      <rPr>
        <sz val="10"/>
        <color theme="1"/>
        <rFont val="SMA Futura Global"/>
        <family val="2"/>
        <charset val="238"/>
      </rPr>
      <t>Ω</t>
    </r>
    <r>
      <rPr>
        <sz val="10"/>
        <color theme="1"/>
        <rFont val="Arial"/>
        <family val="2"/>
        <charset val="238"/>
      </rPr>
      <t>/m)</t>
    </r>
  </si>
  <si>
    <t xml:space="preserve">Dielectric loss factor </t>
  </si>
  <si>
    <t>ɛ''</t>
  </si>
  <si>
    <r>
      <t>ɛ</t>
    </r>
    <r>
      <rPr>
        <vertAlign val="subscript"/>
        <sz val="10"/>
        <color theme="1"/>
        <rFont val="Arial"/>
        <family val="2"/>
        <charset val="238"/>
      </rPr>
      <t>R</t>
    </r>
  </si>
  <si>
    <t>Admittance (mS)</t>
  </si>
  <si>
    <t>Sample FR78</t>
  </si>
  <si>
    <t>Ferrite FR78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</si>
</sst>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0"/>
      <color theme="1"/>
      <name val="Arial"/>
      <family val="2"/>
      <charset val="238"/>
    </font>
    <font>
      <sz val="10"/>
      <color theme="1"/>
      <name val="SMA Futura Global"/>
      <family val="2"/>
      <charset val="238"/>
    </font>
    <font>
      <vertAlign val="subscript"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283950617284"/>
          <c:y val="4.5801533797237913E-2"/>
          <c:w val="0.75689259259259256"/>
          <c:h val="0.70465856690631501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'Material FR78'!$K$2</c:f>
              <c:strCache>
                <c:ptCount val="1"/>
                <c:pt idx="0">
                  <c:v>Ferrite FR78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FR78'!$K$5:$K$403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FR78'!$O$5:$O$403</c:f>
              <c:numCache>
                <c:formatCode>General</c:formatCode>
                <c:ptCount val="399"/>
                <c:pt idx="0">
                  <c:v>2.7532673072943718E-2</c:v>
                </c:pt>
                <c:pt idx="1">
                  <c:v>2.7609404568134027E-2</c:v>
                </c:pt>
                <c:pt idx="2">
                  <c:v>2.7663085183551022E-2</c:v>
                </c:pt>
                <c:pt idx="3">
                  <c:v>2.775031771498301E-2</c:v>
                </c:pt>
                <c:pt idx="4">
                  <c:v>2.7841234992981183E-2</c:v>
                </c:pt>
                <c:pt idx="5">
                  <c:v>2.7933455897151363E-2</c:v>
                </c:pt>
                <c:pt idx="6">
                  <c:v>2.8028541495054644E-2</c:v>
                </c:pt>
                <c:pt idx="7">
                  <c:v>2.8124579640236402E-2</c:v>
                </c:pt>
                <c:pt idx="8">
                  <c:v>2.8225487930237804E-2</c:v>
                </c:pt>
                <c:pt idx="9">
                  <c:v>2.8328460929602228E-2</c:v>
                </c:pt>
                <c:pt idx="10">
                  <c:v>2.8433816446091088E-2</c:v>
                </c:pt>
                <c:pt idx="11">
                  <c:v>2.8541245524678842E-2</c:v>
                </c:pt>
                <c:pt idx="12">
                  <c:v>2.8653737245427514E-2</c:v>
                </c:pt>
                <c:pt idx="13">
                  <c:v>2.8769620755581746E-2</c:v>
                </c:pt>
                <c:pt idx="14">
                  <c:v>2.8888144395408991E-2</c:v>
                </c:pt>
                <c:pt idx="15">
                  <c:v>2.9009190134335016E-2</c:v>
                </c:pt>
                <c:pt idx="16">
                  <c:v>2.9133297170248339E-2</c:v>
                </c:pt>
                <c:pt idx="17">
                  <c:v>2.9262801569569515E-2</c:v>
                </c:pt>
                <c:pt idx="18">
                  <c:v>2.9391867342685122E-2</c:v>
                </c:pt>
                <c:pt idx="19">
                  <c:v>2.952491552519668E-2</c:v>
                </c:pt>
                <c:pt idx="20">
                  <c:v>2.9661927069730313E-2</c:v>
                </c:pt>
                <c:pt idx="21">
                  <c:v>2.980245052239832E-2</c:v>
                </c:pt>
                <c:pt idx="22">
                  <c:v>2.9946119355435692E-2</c:v>
                </c:pt>
                <c:pt idx="23">
                  <c:v>3.0094002269056869E-2</c:v>
                </c:pt>
                <c:pt idx="24">
                  <c:v>3.0245364241483354E-2</c:v>
                </c:pt>
                <c:pt idx="25">
                  <c:v>3.0400992766191043E-2</c:v>
                </c:pt>
                <c:pt idx="26">
                  <c:v>3.0561957032395688E-2</c:v>
                </c:pt>
                <c:pt idx="27">
                  <c:v>3.0726570270207511E-2</c:v>
                </c:pt>
                <c:pt idx="28">
                  <c:v>3.0893177358277665E-2</c:v>
                </c:pt>
                <c:pt idx="29">
                  <c:v>3.1063667227969081E-2</c:v>
                </c:pt>
                <c:pt idx="30">
                  <c:v>3.1237656701167585E-2</c:v>
                </c:pt>
                <c:pt idx="31">
                  <c:v>3.1413553862305994E-2</c:v>
                </c:pt>
                <c:pt idx="32">
                  <c:v>3.1592533173045813E-2</c:v>
                </c:pt>
                <c:pt idx="33">
                  <c:v>3.1778710379906858E-2</c:v>
                </c:pt>
                <c:pt idx="34">
                  <c:v>3.1972622210885364E-2</c:v>
                </c:pt>
                <c:pt idx="35">
                  <c:v>3.2167373615046659E-2</c:v>
                </c:pt>
                <c:pt idx="36">
                  <c:v>3.2362861792492953E-2</c:v>
                </c:pt>
                <c:pt idx="37">
                  <c:v>3.256457135538559E-2</c:v>
                </c:pt>
                <c:pt idx="38">
                  <c:v>3.2775128336743398E-2</c:v>
                </c:pt>
                <c:pt idx="39">
                  <c:v>3.2989130169193616E-2</c:v>
                </c:pt>
                <c:pt idx="40">
                  <c:v>3.3208436335967401E-2</c:v>
                </c:pt>
                <c:pt idx="41">
                  <c:v>3.343345995526039E-2</c:v>
                </c:pt>
                <c:pt idx="42">
                  <c:v>3.3666297412248948E-2</c:v>
                </c:pt>
                <c:pt idx="43">
                  <c:v>3.3904482615282595E-2</c:v>
                </c:pt>
                <c:pt idx="44">
                  <c:v>3.4147256625386473E-2</c:v>
                </c:pt>
                <c:pt idx="45">
                  <c:v>3.4392957592071088E-2</c:v>
                </c:pt>
                <c:pt idx="46">
                  <c:v>3.4643328803104362E-2</c:v>
                </c:pt>
                <c:pt idx="47">
                  <c:v>3.4900513413415567E-2</c:v>
                </c:pt>
                <c:pt idx="48">
                  <c:v>3.5165038950923967E-2</c:v>
                </c:pt>
                <c:pt idx="49">
                  <c:v>3.5432594241037445E-2</c:v>
                </c:pt>
                <c:pt idx="50">
                  <c:v>3.5707619153620418E-2</c:v>
                </c:pt>
                <c:pt idx="51">
                  <c:v>3.5985506271414329E-2</c:v>
                </c:pt>
                <c:pt idx="52">
                  <c:v>3.6271705918663383E-2</c:v>
                </c:pt>
                <c:pt idx="53">
                  <c:v>3.6562416750674454E-2</c:v>
                </c:pt>
                <c:pt idx="54">
                  <c:v>3.686043847840121E-2</c:v>
                </c:pt>
                <c:pt idx="55">
                  <c:v>3.7160226191050028E-2</c:v>
                </c:pt>
                <c:pt idx="56">
                  <c:v>3.7467646560332558E-2</c:v>
                </c:pt>
                <c:pt idx="57">
                  <c:v>3.7780888077042336E-2</c:v>
                </c:pt>
                <c:pt idx="58">
                  <c:v>3.8098358391930751E-2</c:v>
                </c:pt>
                <c:pt idx="59">
                  <c:v>3.8424733805454005E-2</c:v>
                </c:pt>
                <c:pt idx="60">
                  <c:v>3.8756349596162955E-2</c:v>
                </c:pt>
                <c:pt idx="61">
                  <c:v>3.9096108034560165E-2</c:v>
                </c:pt>
                <c:pt idx="62">
                  <c:v>3.9442679217948674E-2</c:v>
                </c:pt>
                <c:pt idx="63">
                  <c:v>3.9795820489217204E-2</c:v>
                </c:pt>
                <c:pt idx="64">
                  <c:v>4.0155863652771809E-2</c:v>
                </c:pt>
                <c:pt idx="65">
                  <c:v>4.0524752203313967E-2</c:v>
                </c:pt>
                <c:pt idx="66">
                  <c:v>4.0903751988906834E-2</c:v>
                </c:pt>
                <c:pt idx="67">
                  <c:v>4.1287506285800309E-2</c:v>
                </c:pt>
                <c:pt idx="68">
                  <c:v>4.1678459244554614E-2</c:v>
                </c:pt>
                <c:pt idx="69">
                  <c:v>4.2078086892942269E-2</c:v>
                </c:pt>
                <c:pt idx="70">
                  <c:v>4.2484420470685486E-2</c:v>
                </c:pt>
                <c:pt idx="71">
                  <c:v>4.2896177067542979E-2</c:v>
                </c:pt>
                <c:pt idx="72">
                  <c:v>4.3317584392599737E-2</c:v>
                </c:pt>
                <c:pt idx="73">
                  <c:v>4.3748557849259441E-2</c:v>
                </c:pt>
                <c:pt idx="74">
                  <c:v>4.4186139128124781E-2</c:v>
                </c:pt>
                <c:pt idx="75">
                  <c:v>4.4630085587415137E-2</c:v>
                </c:pt>
                <c:pt idx="76">
                  <c:v>4.5081869596102601E-2</c:v>
                </c:pt>
                <c:pt idx="77">
                  <c:v>4.5543438707238613E-2</c:v>
                </c:pt>
                <c:pt idx="78">
                  <c:v>4.6019184371085931E-2</c:v>
                </c:pt>
                <c:pt idx="79">
                  <c:v>4.6498282546455411E-2</c:v>
                </c:pt>
                <c:pt idx="80">
                  <c:v>4.6984457358258382E-2</c:v>
                </c:pt>
                <c:pt idx="81">
                  <c:v>4.7480200003791058E-2</c:v>
                </c:pt>
                <c:pt idx="82">
                  <c:v>4.7987159584726408E-2</c:v>
                </c:pt>
                <c:pt idx="83">
                  <c:v>4.8504601798386095E-2</c:v>
                </c:pt>
                <c:pt idx="84">
                  <c:v>4.903019010405732E-2</c:v>
                </c:pt>
                <c:pt idx="85">
                  <c:v>4.9566458837504226E-2</c:v>
                </c:pt>
                <c:pt idx="86">
                  <c:v>5.0112235048339247E-2</c:v>
                </c:pt>
                <c:pt idx="87">
                  <c:v>5.0666769278986001E-2</c:v>
                </c:pt>
                <c:pt idx="88">
                  <c:v>5.1233008307633075E-2</c:v>
                </c:pt>
                <c:pt idx="89">
                  <c:v>5.1807923715682713E-2</c:v>
                </c:pt>
                <c:pt idx="90">
                  <c:v>5.2393279076041806E-2</c:v>
                </c:pt>
                <c:pt idx="91">
                  <c:v>5.2988292594496757E-2</c:v>
                </c:pt>
                <c:pt idx="92">
                  <c:v>5.3590588111439866E-2</c:v>
                </c:pt>
                <c:pt idx="93">
                  <c:v>5.4204884040462628E-2</c:v>
                </c:pt>
                <c:pt idx="94">
                  <c:v>5.4833615420652314E-2</c:v>
                </c:pt>
                <c:pt idx="95">
                  <c:v>5.546781947300615E-2</c:v>
                </c:pt>
                <c:pt idx="96">
                  <c:v>5.6118334274994297E-2</c:v>
                </c:pt>
                <c:pt idx="97">
                  <c:v>5.6776691848063852E-2</c:v>
                </c:pt>
                <c:pt idx="98">
                  <c:v>5.7451094555717563E-2</c:v>
                </c:pt>
                <c:pt idx="99">
                  <c:v>5.8134805478473904E-2</c:v>
                </c:pt>
                <c:pt idx="100">
                  <c:v>5.8828383735149481E-2</c:v>
                </c:pt>
                <c:pt idx="101">
                  <c:v>5.9537906365608795E-2</c:v>
                </c:pt>
                <c:pt idx="102">
                  <c:v>6.0254515702144677E-2</c:v>
                </c:pt>
                <c:pt idx="103">
                  <c:v>6.0984019119110208E-2</c:v>
                </c:pt>
                <c:pt idx="104">
                  <c:v>6.1723380642346545E-2</c:v>
                </c:pt>
                <c:pt idx="105">
                  <c:v>6.2478222192376767E-2</c:v>
                </c:pt>
                <c:pt idx="106">
                  <c:v>6.3245233225753858E-2</c:v>
                </c:pt>
                <c:pt idx="107">
                  <c:v>6.4027973656676035E-2</c:v>
                </c:pt>
                <c:pt idx="108">
                  <c:v>6.482316903777538E-2</c:v>
                </c:pt>
                <c:pt idx="109">
                  <c:v>6.562998984503958E-2</c:v>
                </c:pt>
                <c:pt idx="110">
                  <c:v>6.6455190551604024E-2</c:v>
                </c:pt>
                <c:pt idx="111">
                  <c:v>6.729267247316012E-2</c:v>
                </c:pt>
                <c:pt idx="112">
                  <c:v>6.8141877376911172E-2</c:v>
                </c:pt>
                <c:pt idx="113">
                  <c:v>6.9005973729380846E-2</c:v>
                </c:pt>
                <c:pt idx="114">
                  <c:v>6.9888900970969628E-2</c:v>
                </c:pt>
                <c:pt idx="115">
                  <c:v>7.0787952196683865E-2</c:v>
                </c:pt>
                <c:pt idx="116">
                  <c:v>7.1700802135610725E-2</c:v>
                </c:pt>
                <c:pt idx="117">
                  <c:v>7.2625309713349934E-2</c:v>
                </c:pt>
                <c:pt idx="118">
                  <c:v>7.3564381527475645E-2</c:v>
                </c:pt>
                <c:pt idx="119">
                  <c:v>7.4519663642423933E-2</c:v>
                </c:pt>
                <c:pt idx="120">
                  <c:v>7.5490463844117409E-2</c:v>
                </c:pt>
                <c:pt idx="121">
                  <c:v>7.646550742393593E-2</c:v>
                </c:pt>
                <c:pt idx="122">
                  <c:v>7.7469862991617594E-2</c:v>
                </c:pt>
                <c:pt idx="123">
                  <c:v>7.8491900444886673E-2</c:v>
                </c:pt>
                <c:pt idx="124">
                  <c:v>7.9530673623766063E-2</c:v>
                </c:pt>
                <c:pt idx="125">
                  <c:v>8.058230741080824E-2</c:v>
                </c:pt>
                <c:pt idx="126">
                  <c:v>8.1656591958089941E-2</c:v>
                </c:pt>
                <c:pt idx="127">
                  <c:v>8.2749194619706118E-2</c:v>
                </c:pt>
                <c:pt idx="128">
                  <c:v>8.3857444566657294E-2</c:v>
                </c:pt>
                <c:pt idx="129">
                  <c:v>8.4991656746530128E-2</c:v>
                </c:pt>
                <c:pt idx="130">
                  <c:v>8.6135696009087909E-2</c:v>
                </c:pt>
                <c:pt idx="131">
                  <c:v>8.7304164687029673E-2</c:v>
                </c:pt>
                <c:pt idx="132">
                  <c:v>8.8489082860429738E-2</c:v>
                </c:pt>
                <c:pt idx="133">
                  <c:v>8.9703400349206375E-2</c:v>
                </c:pt>
                <c:pt idx="134">
                  <c:v>9.0924568879593826E-2</c:v>
                </c:pt>
                <c:pt idx="135">
                  <c:v>9.2164812124638978E-2</c:v>
                </c:pt>
                <c:pt idx="136">
                  <c:v>9.3429457008804243E-2</c:v>
                </c:pt>
                <c:pt idx="137">
                  <c:v>9.4853430174401177E-2</c:v>
                </c:pt>
                <c:pt idx="138">
                  <c:v>9.6032657222478224E-2</c:v>
                </c:pt>
                <c:pt idx="139">
                  <c:v>9.7372404294081186E-2</c:v>
                </c:pt>
                <c:pt idx="140">
                  <c:v>9.8732390039186227E-2</c:v>
                </c:pt>
                <c:pt idx="141">
                  <c:v>0.1001104628112866</c:v>
                </c:pt>
                <c:pt idx="142">
                  <c:v>0.10151139211733824</c:v>
                </c:pt>
                <c:pt idx="143">
                  <c:v>0.10293344468772044</c:v>
                </c:pt>
                <c:pt idx="144">
                  <c:v>0.10438012223368968</c:v>
                </c:pt>
                <c:pt idx="145">
                  <c:v>0.10585643085736454</c:v>
                </c:pt>
                <c:pt idx="146">
                  <c:v>0.10735211104533529</c:v>
                </c:pt>
                <c:pt idx="147">
                  <c:v>0.10887578081818747</c:v>
                </c:pt>
                <c:pt idx="148">
                  <c:v>0.11042051999307013</c:v>
                </c:pt>
                <c:pt idx="149">
                  <c:v>0.11199570420194696</c:v>
                </c:pt>
                <c:pt idx="150">
                  <c:v>0.11359336642643354</c:v>
                </c:pt>
                <c:pt idx="151">
                  <c:v>0.11521657282999698</c:v>
                </c:pt>
                <c:pt idx="152">
                  <c:v>0.11688054083653104</c:v>
                </c:pt>
                <c:pt idx="153">
                  <c:v>0.11856079186796957</c:v>
                </c:pt>
                <c:pt idx="154">
                  <c:v>0.12026625836455543</c:v>
                </c:pt>
                <c:pt idx="155">
                  <c:v>0.12199891607834064</c:v>
                </c:pt>
                <c:pt idx="156">
                  <c:v>0.12375885156626172</c:v>
                </c:pt>
                <c:pt idx="157">
                  <c:v>0.12555785633519714</c:v>
                </c:pt>
                <c:pt idx="158">
                  <c:v>0.12738503709937835</c:v>
                </c:pt>
                <c:pt idx="159">
                  <c:v>0.12924278272541953</c:v>
                </c:pt>
                <c:pt idx="160">
                  <c:v>0.13112138608331594</c:v>
                </c:pt>
                <c:pt idx="161">
                  <c:v>0.13303353521063777</c:v>
                </c:pt>
                <c:pt idx="162">
                  <c:v>0.13497635036183189</c:v>
                </c:pt>
                <c:pt idx="163">
                  <c:v>0.13695050474985479</c:v>
                </c:pt>
                <c:pt idx="164">
                  <c:v>0.13895916914363729</c:v>
                </c:pt>
                <c:pt idx="165">
                  <c:v>0.14099864827848529</c:v>
                </c:pt>
                <c:pt idx="166">
                  <c:v>0.14307712320496943</c:v>
                </c:pt>
                <c:pt idx="167">
                  <c:v>0.14519338626824568</c:v>
                </c:pt>
                <c:pt idx="168">
                  <c:v>0.1473449821937958</c:v>
                </c:pt>
                <c:pt idx="169">
                  <c:v>0.14953221991092758</c:v>
                </c:pt>
                <c:pt idx="170">
                  <c:v>0.15176874160475207</c:v>
                </c:pt>
                <c:pt idx="171">
                  <c:v>0.1540212861949932</c:v>
                </c:pt>
                <c:pt idx="172">
                  <c:v>0.15631083545170499</c:v>
                </c:pt>
                <c:pt idx="173">
                  <c:v>0.15864341579794605</c:v>
                </c:pt>
                <c:pt idx="174">
                  <c:v>0.16105517151038648</c:v>
                </c:pt>
                <c:pt idx="175">
                  <c:v>0.16348861296252409</c:v>
                </c:pt>
                <c:pt idx="176">
                  <c:v>0.16598500873440347</c:v>
                </c:pt>
                <c:pt idx="177">
                  <c:v>0.1684846735243595</c:v>
                </c:pt>
                <c:pt idx="178">
                  <c:v>0.17102200748546956</c:v>
                </c:pt>
                <c:pt idx="179">
                  <c:v>0.17359693924306385</c:v>
                </c:pt>
                <c:pt idx="180">
                  <c:v>0.176222046178933</c:v>
                </c:pt>
                <c:pt idx="181">
                  <c:v>0.1788861576544144</c:v>
                </c:pt>
                <c:pt idx="182">
                  <c:v>0.18159747287162339</c:v>
                </c:pt>
                <c:pt idx="183">
                  <c:v>0.18436686781263059</c:v>
                </c:pt>
                <c:pt idx="184">
                  <c:v>0.1871874864857157</c:v>
                </c:pt>
                <c:pt idx="185">
                  <c:v>0.19004068604909319</c:v>
                </c:pt>
                <c:pt idx="186">
                  <c:v>0.19294773919183403</c:v>
                </c:pt>
                <c:pt idx="187">
                  <c:v>0.1958887505096962</c:v>
                </c:pt>
                <c:pt idx="188">
                  <c:v>0.19889395430892309</c:v>
                </c:pt>
                <c:pt idx="189">
                  <c:v>0.20192563898088822</c:v>
                </c:pt>
                <c:pt idx="190">
                  <c:v>0.20501929460233737</c:v>
                </c:pt>
                <c:pt idx="191">
                  <c:v>0.20819840156026653</c:v>
                </c:pt>
                <c:pt idx="192">
                  <c:v>0.21140479943986606</c:v>
                </c:pt>
                <c:pt idx="193">
                  <c:v>0.21466595716703663</c:v>
                </c:pt>
                <c:pt idx="194">
                  <c:v>0.21799692451181507</c:v>
                </c:pt>
                <c:pt idx="195">
                  <c:v>0.22137081250146778</c:v>
                </c:pt>
                <c:pt idx="196">
                  <c:v>0.2247879638792967</c:v>
                </c:pt>
                <c:pt idx="197">
                  <c:v>0.2282636648322286</c:v>
                </c:pt>
                <c:pt idx="198">
                  <c:v>0.23178909204308989</c:v>
                </c:pt>
                <c:pt idx="199">
                  <c:v>0.23536942546354656</c:v>
                </c:pt>
                <c:pt idx="200">
                  <c:v>0.23904045316188638</c:v>
                </c:pt>
                <c:pt idx="201">
                  <c:v>0.24277282157020791</c:v>
                </c:pt>
                <c:pt idx="202">
                  <c:v>0.24655062285309684</c:v>
                </c:pt>
                <c:pt idx="203">
                  <c:v>0.25039216205752129</c:v>
                </c:pt>
                <c:pt idx="204">
                  <c:v>0.25430442618619525</c:v>
                </c:pt>
                <c:pt idx="205">
                  <c:v>0.25827799602451618</c:v>
                </c:pt>
                <c:pt idx="206">
                  <c:v>0.26233076778801601</c:v>
                </c:pt>
                <c:pt idx="207">
                  <c:v>0.26644958475486508</c:v>
                </c:pt>
                <c:pt idx="208">
                  <c:v>0.27061724572593299</c:v>
                </c:pt>
                <c:pt idx="209">
                  <c:v>0.27486372810176313</c:v>
                </c:pt>
                <c:pt idx="210">
                  <c:v>0.27919237254344897</c:v>
                </c:pt>
                <c:pt idx="211">
                  <c:v>0.28359007316619883</c:v>
                </c:pt>
                <c:pt idx="212">
                  <c:v>0.28805731847687888</c:v>
                </c:pt>
                <c:pt idx="213">
                  <c:v>0.29261152075480557</c:v>
                </c:pt>
                <c:pt idx="214">
                  <c:v>0.29731626565260427</c:v>
                </c:pt>
                <c:pt idx="215">
                  <c:v>0.30195873451716876</c:v>
                </c:pt>
                <c:pt idx="216">
                  <c:v>0.30673826407947546</c:v>
                </c:pt>
                <c:pt idx="217">
                  <c:v>0.31160459505957228</c:v>
                </c:pt>
                <c:pt idx="218">
                  <c:v>0.31656313828366051</c:v>
                </c:pt>
                <c:pt idx="219">
                  <c:v>0.32160776501975197</c:v>
                </c:pt>
                <c:pt idx="220">
                  <c:v>0.32671463050956256</c:v>
                </c:pt>
                <c:pt idx="221">
                  <c:v>0.33189959073490888</c:v>
                </c:pt>
                <c:pt idx="222">
                  <c:v>0.3371960585564428</c:v>
                </c:pt>
                <c:pt idx="223">
                  <c:v>0.34258270762693205</c:v>
                </c:pt>
                <c:pt idx="224">
                  <c:v>0.34801444073055354</c:v>
                </c:pt>
                <c:pt idx="225">
                  <c:v>0.3535518104733732</c:v>
                </c:pt>
                <c:pt idx="226">
                  <c:v>0.35920722247749975</c:v>
                </c:pt>
                <c:pt idx="227">
                  <c:v>0.36497216530853421</c:v>
                </c:pt>
                <c:pt idx="228">
                  <c:v>0.37080343821491191</c:v>
                </c:pt>
                <c:pt idx="229">
                  <c:v>0.37671445064133119</c:v>
                </c:pt>
                <c:pt idx="230">
                  <c:v>0.38275243931293235</c:v>
                </c:pt>
                <c:pt idx="231">
                  <c:v>0.38887220281861234</c:v>
                </c:pt>
                <c:pt idx="232">
                  <c:v>0.39511779695807175</c:v>
                </c:pt>
                <c:pt idx="233">
                  <c:v>0.40144851550354499</c:v>
                </c:pt>
                <c:pt idx="234">
                  <c:v>0.40792297687185997</c:v>
                </c:pt>
                <c:pt idx="235">
                  <c:v>0.41447647142509791</c:v>
                </c:pt>
                <c:pt idx="236">
                  <c:v>0.42114905328755048</c:v>
                </c:pt>
                <c:pt idx="237">
                  <c:v>0.42794496095292439</c:v>
                </c:pt>
                <c:pt idx="238">
                  <c:v>0.434839736189093</c:v>
                </c:pt>
                <c:pt idx="239">
                  <c:v>0.44185847382391569</c:v>
                </c:pt>
                <c:pt idx="240">
                  <c:v>0.44897406999736633</c:v>
                </c:pt>
                <c:pt idx="241">
                  <c:v>0.45624874427224454</c:v>
                </c:pt>
                <c:pt idx="242">
                  <c:v>0.46433511853832465</c:v>
                </c:pt>
                <c:pt idx="243">
                  <c:v>0.47189228826290436</c:v>
                </c:pt>
                <c:pt idx="244">
                  <c:v>0.47956549346778493</c:v>
                </c:pt>
                <c:pt idx="245">
                  <c:v>0.48734703670895552</c:v>
                </c:pt>
                <c:pt idx="246">
                  <c:v>0.49521874356288254</c:v>
                </c:pt>
                <c:pt idx="247">
                  <c:v>0.50329740670104783</c:v>
                </c:pt>
                <c:pt idx="248">
                  <c:v>0.5114560578593238</c:v>
                </c:pt>
                <c:pt idx="249">
                  <c:v>0.51977226022557221</c:v>
                </c:pt>
                <c:pt idx="250">
                  <c:v>0.52822238725843484</c:v>
                </c:pt>
                <c:pt idx="251">
                  <c:v>0.53678892578927151</c:v>
                </c:pt>
                <c:pt idx="252">
                  <c:v>0.54561758044348241</c:v>
                </c:pt>
                <c:pt idx="253">
                  <c:v>0.55449568354677026</c:v>
                </c:pt>
                <c:pt idx="254">
                  <c:v>0.56354088522218149</c:v>
                </c:pt>
                <c:pt idx="255">
                  <c:v>0.57269732779977245</c:v>
                </c:pt>
                <c:pt idx="256">
                  <c:v>0.58207137459679292</c:v>
                </c:pt>
                <c:pt idx="257">
                  <c:v>0.59158870915527118</c:v>
                </c:pt>
                <c:pt idx="258">
                  <c:v>0.60125133216068638</c:v>
                </c:pt>
                <c:pt idx="259">
                  <c:v>0.61103580698515536</c:v>
                </c:pt>
                <c:pt idx="260">
                  <c:v>0.6210207600088743</c:v>
                </c:pt>
                <c:pt idx="261">
                  <c:v>0.63117075673861833</c:v>
                </c:pt>
                <c:pt idx="262">
                  <c:v>0.64147337616459188</c:v>
                </c:pt>
                <c:pt idx="263">
                  <c:v>0.65201476111664836</c:v>
                </c:pt>
                <c:pt idx="264">
                  <c:v>0.66266192331610552</c:v>
                </c:pt>
                <c:pt idx="265">
                  <c:v>0.67351534958974768</c:v>
                </c:pt>
                <c:pt idx="266">
                  <c:v>0.68453684562118344</c:v>
                </c:pt>
                <c:pt idx="267">
                  <c:v>0.69574681409259798</c:v>
                </c:pt>
                <c:pt idx="268">
                  <c:v>0.70717923393224724</c:v>
                </c:pt>
                <c:pt idx="269">
                  <c:v>0.71871282406605208</c:v>
                </c:pt>
                <c:pt idx="270">
                  <c:v>0.73044413616511428</c:v>
                </c:pt>
                <c:pt idx="271">
                  <c:v>0.74254083064704268</c:v>
                </c:pt>
                <c:pt idx="272">
                  <c:v>0.75477725832857478</c:v>
                </c:pt>
                <c:pt idx="273">
                  <c:v>0.7671512221928608</c:v>
                </c:pt>
                <c:pt idx="274">
                  <c:v>0.77972415764166236</c:v>
                </c:pt>
                <c:pt idx="275">
                  <c:v>0.7925111408257931</c:v>
                </c:pt>
                <c:pt idx="276">
                  <c:v>0.80558509341720064</c:v>
                </c:pt>
                <c:pt idx="277">
                  <c:v>0.818824594409572</c:v>
                </c:pt>
                <c:pt idx="278">
                  <c:v>0.83226851365650023</c:v>
                </c:pt>
                <c:pt idx="279">
                  <c:v>0.84588289865500887</c:v>
                </c:pt>
                <c:pt idx="280">
                  <c:v>0.85986708664130185</c:v>
                </c:pt>
                <c:pt idx="281">
                  <c:v>0.87397669382712939</c:v>
                </c:pt>
                <c:pt idx="282">
                  <c:v>0.88835149881226638</c:v>
                </c:pt>
                <c:pt idx="283">
                  <c:v>0.90294525595796771</c:v>
                </c:pt>
                <c:pt idx="284">
                  <c:v>0.9178212939919187</c:v>
                </c:pt>
                <c:pt idx="285">
                  <c:v>0.93300598848506866</c:v>
                </c:pt>
                <c:pt idx="286">
                  <c:v>0.94843888396933607</c:v>
                </c:pt>
                <c:pt idx="287">
                  <c:v>0.96407807039316051</c:v>
                </c:pt>
                <c:pt idx="288">
                  <c:v>0.98003522145890243</c:v>
                </c:pt>
                <c:pt idx="289">
                  <c:v>0.99619468133743827</c:v>
                </c:pt>
                <c:pt idx="290">
                  <c:v>1.0126416525553352</c:v>
                </c:pt>
                <c:pt idx="291">
                  <c:v>1.0293583874166472</c:v>
                </c:pt>
                <c:pt idx="292">
                  <c:v>1.0463175401994367</c:v>
                </c:pt>
                <c:pt idx="293">
                  <c:v>1.0635919532245437</c:v>
                </c:pt>
                <c:pt idx="294">
                  <c:v>1.0812471479550825</c:v>
                </c:pt>
                <c:pt idx="295">
                  <c:v>1.0989564950824942</c:v>
                </c:pt>
                <c:pt idx="296">
                  <c:v>1.117206801454413</c:v>
                </c:pt>
                <c:pt idx="297">
                  <c:v>1.1357148684929681</c:v>
                </c:pt>
                <c:pt idx="298">
                  <c:v>1.1544748970055607</c:v>
                </c:pt>
                <c:pt idx="299">
                  <c:v>1.1735633179718086</c:v>
                </c:pt>
                <c:pt idx="300">
                  <c:v>1.1930986385944795</c:v>
                </c:pt>
                <c:pt idx="301">
                  <c:v>1.2128134920873037</c:v>
                </c:pt>
                <c:pt idx="302">
                  <c:v>1.2329549075696158</c:v>
                </c:pt>
                <c:pt idx="303">
                  <c:v>1.253426934973076</c:v>
                </c:pt>
                <c:pt idx="304">
                  <c:v>1.2742825032480043</c:v>
                </c:pt>
                <c:pt idx="305">
                  <c:v>1.2954676463582562</c:v>
                </c:pt>
                <c:pt idx="306">
                  <c:v>1.3170678330670749</c:v>
                </c:pt>
                <c:pt idx="307">
                  <c:v>1.338971277352879</c:v>
                </c:pt>
                <c:pt idx="308">
                  <c:v>1.3612207829738718</c:v>
                </c:pt>
                <c:pt idx="309">
                  <c:v>1.3838368965889731</c:v>
                </c:pt>
                <c:pt idx="310">
                  <c:v>1.4069325654714231</c:v>
                </c:pt>
                <c:pt idx="311">
                  <c:v>1.4303322225399244</c:v>
                </c:pt>
                <c:pt idx="312">
                  <c:v>1.4541452057480366</c:v>
                </c:pt>
                <c:pt idx="313">
                  <c:v>1.4783551491062628</c:v>
                </c:pt>
                <c:pt idx="314">
                  <c:v>1.5029688007343998</c:v>
                </c:pt>
                <c:pt idx="315">
                  <c:v>1.5281705828411303</c:v>
                </c:pt>
                <c:pt idx="316">
                  <c:v>1.5537001655930915</c:v>
                </c:pt>
                <c:pt idx="317">
                  <c:v>1.5797689756483384</c:v>
                </c:pt>
                <c:pt idx="318">
                  <c:v>1.6061669671765135</c:v>
                </c:pt>
                <c:pt idx="319">
                  <c:v>1.633168466250803</c:v>
                </c:pt>
                <c:pt idx="320">
                  <c:v>1.6603665775291914</c:v>
                </c:pt>
                <c:pt idx="321">
                  <c:v>1.6881021665242895</c:v>
                </c:pt>
                <c:pt idx="322">
                  <c:v>1.7163885872729987</c:v>
                </c:pt>
                <c:pt idx="323">
                  <c:v>1.7451520608889646</c:v>
                </c:pt>
                <c:pt idx="324">
                  <c:v>1.7744760859366351</c:v>
                </c:pt>
                <c:pt idx="325">
                  <c:v>1.8041271731341448</c:v>
                </c:pt>
                <c:pt idx="326">
                  <c:v>1.8343518093378379</c:v>
                </c:pt>
                <c:pt idx="327">
                  <c:v>1.8652612211634059</c:v>
                </c:pt>
                <c:pt idx="328">
                  <c:v>1.89683362133214</c:v>
                </c:pt>
                <c:pt idx="329">
                  <c:v>1.9291626671354076</c:v>
                </c:pt>
                <c:pt idx="330">
                  <c:v>1.9615381255537705</c:v>
                </c:pt>
                <c:pt idx="331">
                  <c:v>1.9946440864725716</c:v>
                </c:pt>
                <c:pt idx="332">
                  <c:v>2.028667013194871</c:v>
                </c:pt>
                <c:pt idx="333">
                  <c:v>2.062884696361142</c:v>
                </c:pt>
                <c:pt idx="334">
                  <c:v>2.0975284428986889</c:v>
                </c:pt>
                <c:pt idx="335">
                  <c:v>2.1328044165942646</c:v>
                </c:pt>
                <c:pt idx="336">
                  <c:v>2.168867425322258</c:v>
                </c:pt>
                <c:pt idx="337">
                  <c:v>2.2055719144568831</c:v>
                </c:pt>
                <c:pt idx="338">
                  <c:v>2.2430536457436765</c:v>
                </c:pt>
                <c:pt idx="339">
                  <c:v>2.280907375691525</c:v>
                </c:pt>
                <c:pt idx="340">
                  <c:v>2.3196846209508744</c:v>
                </c:pt>
                <c:pt idx="341">
                  <c:v>2.3592650471068315</c:v>
                </c:pt>
                <c:pt idx="342">
                  <c:v>2.3991229944879859</c:v>
                </c:pt>
                <c:pt idx="343">
                  <c:v>2.4395857241033778</c:v>
                </c:pt>
                <c:pt idx="344">
                  <c:v>2.4809093320022804</c:v>
                </c:pt>
                <c:pt idx="345">
                  <c:v>2.5230448280323912</c:v>
                </c:pt>
                <c:pt idx="346">
                  <c:v>2.566112775327694</c:v>
                </c:pt>
                <c:pt idx="347">
                  <c:v>2.6097276906221465</c:v>
                </c:pt>
                <c:pt idx="348">
                  <c:v>2.6539464001226549</c:v>
                </c:pt>
                <c:pt idx="349">
                  <c:v>2.6991902726751222</c:v>
                </c:pt>
                <c:pt idx="350">
                  <c:v>2.7453280431933811</c:v>
                </c:pt>
                <c:pt idx="351">
                  <c:v>2.7922141973287076</c:v>
                </c:pt>
                <c:pt idx="352">
                  <c:v>2.8401008505123544</c:v>
                </c:pt>
                <c:pt idx="353">
                  <c:v>2.8883205254135147</c:v>
                </c:pt>
                <c:pt idx="354">
                  <c:v>2.9373991814271685</c:v>
                </c:pt>
                <c:pt idx="355">
                  <c:v>2.9872209323884968</c:v>
                </c:pt>
                <c:pt idx="356">
                  <c:v>3.0381926919963451</c:v>
                </c:pt>
                <c:pt idx="357">
                  <c:v>3.0901792220678721</c:v>
                </c:pt>
                <c:pt idx="358">
                  <c:v>3.1431482648612046</c:v>
                </c:pt>
                <c:pt idx="359">
                  <c:v>3.1971208634332231</c:v>
                </c:pt>
                <c:pt idx="360">
                  <c:v>3.2517452083458203</c:v>
                </c:pt>
                <c:pt idx="361">
                  <c:v>3.3069469246723631</c:v>
                </c:pt>
                <c:pt idx="362">
                  <c:v>3.3630830116576069</c:v>
                </c:pt>
                <c:pt idx="363">
                  <c:v>3.4202923706899675</c:v>
                </c:pt>
                <c:pt idx="364">
                  <c:v>3.4783839806726347</c:v>
                </c:pt>
                <c:pt idx="365">
                  <c:v>3.537121881770545</c:v>
                </c:pt>
                <c:pt idx="366">
                  <c:v>3.5972828588811305</c:v>
                </c:pt>
                <c:pt idx="367">
                  <c:v>3.6583097188182414</c:v>
                </c:pt>
                <c:pt idx="368">
                  <c:v>3.720290027457537</c:v>
                </c:pt>
                <c:pt idx="369">
                  <c:v>3.7831123189775901</c:v>
                </c:pt>
                <c:pt idx="370">
                  <c:v>3.8468665244585756</c:v>
                </c:pt>
                <c:pt idx="371">
                  <c:v>3.9119508236684157</c:v>
                </c:pt>
                <c:pt idx="372">
                  <c:v>3.9774583597066107</c:v>
                </c:pt>
                <c:pt idx="373">
                  <c:v>4.0438783998656538</c:v>
                </c:pt>
                <c:pt idx="374">
                  <c:v>4.1117296287815419</c:v>
                </c:pt>
                <c:pt idx="375">
                  <c:v>4.1801308725206203</c:v>
                </c:pt>
                <c:pt idx="376">
                  <c:v>4.2495364136926748</c:v>
                </c:pt>
                <c:pt idx="377">
                  <c:v>4.3201523624173257</c:v>
                </c:pt>
                <c:pt idx="378">
                  <c:v>4.3916325866356356</c:v>
                </c:pt>
                <c:pt idx="379">
                  <c:v>4.4641191576054515</c:v>
                </c:pt>
                <c:pt idx="380">
                  <c:v>4.5376672313094968</c:v>
                </c:pt>
                <c:pt idx="381">
                  <c:v>4.6116992820000737</c:v>
                </c:pt>
                <c:pt idx="382">
                  <c:v>4.6874604544998562</c:v>
                </c:pt>
                <c:pt idx="383">
                  <c:v>4.7631906105151831</c:v>
                </c:pt>
                <c:pt idx="384">
                  <c:v>4.8395913419316718</c:v>
                </c:pt>
                <c:pt idx="385">
                  <c:v>4.9170670270090895</c:v>
                </c:pt>
                <c:pt idx="386">
                  <c:v>4.9949288705345953</c:v>
                </c:pt>
                <c:pt idx="387">
                  <c:v>5.0740735174512404</c:v>
                </c:pt>
                <c:pt idx="388">
                  <c:v>5.153935425565594</c:v>
                </c:pt>
                <c:pt idx="389">
                  <c:v>5.2351004263910736</c:v>
                </c:pt>
                <c:pt idx="390">
                  <c:v>5.3162704195516612</c:v>
                </c:pt>
                <c:pt idx="391">
                  <c:v>5.3986257064645624</c:v>
                </c:pt>
                <c:pt idx="392">
                  <c:v>5.4813097383928238</c:v>
                </c:pt>
                <c:pt idx="393">
                  <c:v>5.5642076092917305</c:v>
                </c:pt>
                <c:pt idx="394">
                  <c:v>5.6484479961490308</c:v>
                </c:pt>
                <c:pt idx="395">
                  <c:v>5.7332594408416577</c:v>
                </c:pt>
                <c:pt idx="396">
                  <c:v>5.818063263492415</c:v>
                </c:pt>
                <c:pt idx="397">
                  <c:v>5.903690534724868</c:v>
                </c:pt>
                <c:pt idx="398">
                  <c:v>5.9891488376312703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D0-4652-9552-E5343290E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At val="1.0000000000000005E-8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l-PL" b="0"/>
                  <a:t>Admitance (mS)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980672484760478E-5"/>
              <c:y val="0.1614581683948774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At val="1.0000000000000004E-5"/>
        <c:crossBetween val="midCat"/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1234567901236"/>
          <c:y val="4.5801533797237913E-2"/>
          <c:w val="0.7490530864197531"/>
          <c:h val="0.70465856690631501"/>
        </c:manualLayout>
      </c:layout>
      <c:scatterChart>
        <c:scatterStyle val="smoothMarker"/>
        <c:varyColors val="0"/>
        <c:ser>
          <c:idx val="6"/>
          <c:order val="0"/>
          <c:tx>
            <c:strRef>
              <c:f>'Material FR78'!$K$2</c:f>
              <c:strCache>
                <c:ptCount val="1"/>
                <c:pt idx="0">
                  <c:v>Ferrite FR78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FR78'!$K$5:$K$403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FR78'!$R$5:$R$403</c:f>
              <c:numCache>
                <c:formatCode>General</c:formatCode>
                <c:ptCount val="399"/>
                <c:pt idx="0">
                  <c:v>86609.980426160051</c:v>
                </c:pt>
                <c:pt idx="1">
                  <c:v>86480.167266986769</c:v>
                </c:pt>
                <c:pt idx="2">
                  <c:v>86185.503807914705</c:v>
                </c:pt>
                <c:pt idx="3">
                  <c:v>86054.146570274854</c:v>
                </c:pt>
                <c:pt idx="4">
                  <c:v>85929.091657475117</c:v>
                </c:pt>
                <c:pt idx="5">
                  <c:v>85794.963713625009</c:v>
                </c:pt>
                <c:pt idx="6">
                  <c:v>85660.249537549593</c:v>
                </c:pt>
                <c:pt idx="7">
                  <c:v>85517.529547888989</c:v>
                </c:pt>
                <c:pt idx="8">
                  <c:v>85383.121539174186</c:v>
                </c:pt>
                <c:pt idx="9">
                  <c:v>85239.848583636311</c:v>
                </c:pt>
                <c:pt idx="10">
                  <c:v>85090.744353160495</c:v>
                </c:pt>
                <c:pt idx="11">
                  <c:v>84936.381069038747</c:v>
                </c:pt>
                <c:pt idx="12">
                  <c:v>84789.567304915079</c:v>
                </c:pt>
                <c:pt idx="13">
                  <c:v>84645.526745191906</c:v>
                </c:pt>
                <c:pt idx="14">
                  <c:v>84498.533354357962</c:v>
                </c:pt>
                <c:pt idx="15">
                  <c:v>84344.56390596721</c:v>
                </c:pt>
                <c:pt idx="16">
                  <c:v>84187.806293952701</c:v>
                </c:pt>
                <c:pt idx="17">
                  <c:v>84037.117808972384</c:v>
                </c:pt>
                <c:pt idx="18">
                  <c:v>83869.673739316888</c:v>
                </c:pt>
                <c:pt idx="19">
                  <c:v>83702.937348084786</c:v>
                </c:pt>
                <c:pt idx="20">
                  <c:v>83539.021248107325</c:v>
                </c:pt>
                <c:pt idx="21">
                  <c:v>83374.885503653393</c:v>
                </c:pt>
                <c:pt idx="22">
                  <c:v>83210.630939825205</c:v>
                </c:pt>
                <c:pt idx="23">
                  <c:v>83044.739467063613</c:v>
                </c:pt>
                <c:pt idx="24">
                  <c:v>82872.157425324302</c:v>
                </c:pt>
                <c:pt idx="25">
                  <c:v>82701.217422630449</c:v>
                </c:pt>
                <c:pt idx="26">
                  <c:v>82535.109450078511</c:v>
                </c:pt>
                <c:pt idx="27">
                  <c:v>82362.222569032194</c:v>
                </c:pt>
                <c:pt idx="28">
                  <c:v>82183.760799840253</c:v>
                </c:pt>
                <c:pt idx="29">
                  <c:v>81999.911537569817</c:v>
                </c:pt>
                <c:pt idx="30">
                  <c:v>81815.521652685202</c:v>
                </c:pt>
                <c:pt idx="31">
                  <c:v>81624.410285749167</c:v>
                </c:pt>
                <c:pt idx="32">
                  <c:v>81426.423732082272</c:v>
                </c:pt>
                <c:pt idx="33">
                  <c:v>81230.808708942131</c:v>
                </c:pt>
                <c:pt idx="34">
                  <c:v>81046.364485697035</c:v>
                </c:pt>
                <c:pt idx="35">
                  <c:v>80852.053150579843</c:v>
                </c:pt>
                <c:pt idx="36">
                  <c:v>80652.994920717989</c:v>
                </c:pt>
                <c:pt idx="37">
                  <c:v>80455.529190310277</c:v>
                </c:pt>
                <c:pt idx="38">
                  <c:v>80263.19939175219</c:v>
                </c:pt>
                <c:pt idx="39">
                  <c:v>80059.504512319792</c:v>
                </c:pt>
                <c:pt idx="40">
                  <c:v>79853.459101397952</c:v>
                </c:pt>
                <c:pt idx="41">
                  <c:v>79650.337294960977</c:v>
                </c:pt>
                <c:pt idx="42">
                  <c:v>79452.146092715993</c:v>
                </c:pt>
                <c:pt idx="43">
                  <c:v>79250.82900312476</c:v>
                </c:pt>
                <c:pt idx="44">
                  <c:v>79048.095739878918</c:v>
                </c:pt>
                <c:pt idx="45">
                  <c:v>78837.845188709325</c:v>
                </c:pt>
                <c:pt idx="46">
                  <c:v>78624.398361156738</c:v>
                </c:pt>
                <c:pt idx="47">
                  <c:v>78413.883002609757</c:v>
                </c:pt>
                <c:pt idx="48">
                  <c:v>78210.219317875046</c:v>
                </c:pt>
                <c:pt idx="49">
                  <c:v>77994.51688106959</c:v>
                </c:pt>
                <c:pt idx="50">
                  <c:v>77783.421832303575</c:v>
                </c:pt>
                <c:pt idx="51">
                  <c:v>77568.151060090022</c:v>
                </c:pt>
                <c:pt idx="52">
                  <c:v>77356.16736773499</c:v>
                </c:pt>
                <c:pt idx="53">
                  <c:v>77136.770675539301</c:v>
                </c:pt>
                <c:pt idx="54">
                  <c:v>76921.416487037306</c:v>
                </c:pt>
                <c:pt idx="55">
                  <c:v>76697.337803791394</c:v>
                </c:pt>
                <c:pt idx="56">
                  <c:v>76478.053418722309</c:v>
                </c:pt>
                <c:pt idx="57">
                  <c:v>76258.067210918278</c:v>
                </c:pt>
                <c:pt idx="58">
                  <c:v>76033.634162377726</c:v>
                </c:pt>
                <c:pt idx="59">
                  <c:v>75811.383413703807</c:v>
                </c:pt>
                <c:pt idx="60">
                  <c:v>75588.488404582851</c:v>
                </c:pt>
                <c:pt idx="61">
                  <c:v>75364.446317246839</c:v>
                </c:pt>
                <c:pt idx="62">
                  <c:v>75138.142768673322</c:v>
                </c:pt>
                <c:pt idx="63">
                  <c:v>74909.616274445303</c:v>
                </c:pt>
                <c:pt idx="64">
                  <c:v>74680.718362291678</c:v>
                </c:pt>
                <c:pt idx="65">
                  <c:v>74452.178008766015</c:v>
                </c:pt>
                <c:pt idx="66">
                  <c:v>74230.9790632191</c:v>
                </c:pt>
                <c:pt idx="67">
                  <c:v>74005.182121808364</c:v>
                </c:pt>
                <c:pt idx="68">
                  <c:v>73775.727046678527</c:v>
                </c:pt>
                <c:pt idx="69">
                  <c:v>73548.613580552512</c:v>
                </c:pt>
                <c:pt idx="70">
                  <c:v>73320.38315916725</c:v>
                </c:pt>
                <c:pt idx="71">
                  <c:v>73087.164349062587</c:v>
                </c:pt>
                <c:pt idx="72">
                  <c:v>72857.780101974378</c:v>
                </c:pt>
                <c:pt idx="73">
                  <c:v>72629.499700767949</c:v>
                </c:pt>
                <c:pt idx="74">
                  <c:v>72396.736774995632</c:v>
                </c:pt>
                <c:pt idx="75">
                  <c:v>72164.368964083289</c:v>
                </c:pt>
                <c:pt idx="76">
                  <c:v>71933.243434855365</c:v>
                </c:pt>
                <c:pt idx="77">
                  <c:v>71703.203507457365</c:v>
                </c:pt>
                <c:pt idx="78">
                  <c:v>71480.48365916693</c:v>
                </c:pt>
                <c:pt idx="79">
                  <c:v>71246.739991232898</c:v>
                </c:pt>
                <c:pt idx="80">
                  <c:v>71012.383612853781</c:v>
                </c:pt>
                <c:pt idx="81">
                  <c:v>70783.62180416644</c:v>
                </c:pt>
                <c:pt idx="82">
                  <c:v>70553.179253051363</c:v>
                </c:pt>
                <c:pt idx="83">
                  <c:v>70326.004152157664</c:v>
                </c:pt>
                <c:pt idx="84">
                  <c:v>70096.972017711392</c:v>
                </c:pt>
                <c:pt idx="85">
                  <c:v>69868.682527776124</c:v>
                </c:pt>
                <c:pt idx="86">
                  <c:v>69643.361229022281</c:v>
                </c:pt>
                <c:pt idx="87">
                  <c:v>69414.305991185014</c:v>
                </c:pt>
                <c:pt idx="88">
                  <c:v>69186.621211371254</c:v>
                </c:pt>
                <c:pt idx="89">
                  <c:v>68956.250477041511</c:v>
                </c:pt>
                <c:pt idx="90">
                  <c:v>68727.425368095646</c:v>
                </c:pt>
                <c:pt idx="91">
                  <c:v>68501.468611839329</c:v>
                </c:pt>
                <c:pt idx="92">
                  <c:v>68270.686304338233</c:v>
                </c:pt>
                <c:pt idx="93">
                  <c:v>68040.647448615957</c:v>
                </c:pt>
                <c:pt idx="94">
                  <c:v>67816.610662286213</c:v>
                </c:pt>
                <c:pt idx="95">
                  <c:v>67582.377993805028</c:v>
                </c:pt>
                <c:pt idx="96">
                  <c:v>67358.022138831584</c:v>
                </c:pt>
                <c:pt idx="97">
                  <c:v>67128.994249012263</c:v>
                </c:pt>
                <c:pt idx="98">
                  <c:v>66905.06011316902</c:v>
                </c:pt>
                <c:pt idx="99">
                  <c:v>66680.843745904916</c:v>
                </c:pt>
                <c:pt idx="100">
                  <c:v>66452.759948877399</c:v>
                </c:pt>
                <c:pt idx="101">
                  <c:v>66230.202365769394</c:v>
                </c:pt>
                <c:pt idx="102">
                  <c:v>66003.197469023973</c:v>
                </c:pt>
                <c:pt idx="103">
                  <c:v>65777.902982106592</c:v>
                </c:pt>
                <c:pt idx="104">
                  <c:v>65552.903510573859</c:v>
                </c:pt>
                <c:pt idx="105">
                  <c:v>65329.931299206371</c:v>
                </c:pt>
                <c:pt idx="106">
                  <c:v>65105.22261185867</c:v>
                </c:pt>
                <c:pt idx="107">
                  <c:v>64882.867771150362</c:v>
                </c:pt>
                <c:pt idx="108">
                  <c:v>64658.740635174567</c:v>
                </c:pt>
                <c:pt idx="109">
                  <c:v>64434.059389276059</c:v>
                </c:pt>
                <c:pt idx="110">
                  <c:v>64214.698016467541</c:v>
                </c:pt>
                <c:pt idx="111">
                  <c:v>63993.22995641359</c:v>
                </c:pt>
                <c:pt idx="112">
                  <c:v>63770.767347813191</c:v>
                </c:pt>
                <c:pt idx="113">
                  <c:v>63552.900435763077</c:v>
                </c:pt>
                <c:pt idx="114">
                  <c:v>63338.291136828673</c:v>
                </c:pt>
                <c:pt idx="115">
                  <c:v>63124.870179529571</c:v>
                </c:pt>
                <c:pt idx="116">
                  <c:v>62909.636399012234</c:v>
                </c:pt>
                <c:pt idx="117">
                  <c:v>62694.202586439162</c:v>
                </c:pt>
                <c:pt idx="118">
                  <c:v>62476.104895566932</c:v>
                </c:pt>
                <c:pt idx="119">
                  <c:v>62259.760098165898</c:v>
                </c:pt>
                <c:pt idx="120">
                  <c:v>62043.254410923684</c:v>
                </c:pt>
                <c:pt idx="121">
                  <c:v>61819.624000252858</c:v>
                </c:pt>
                <c:pt idx="122">
                  <c:v>61607.070214489198</c:v>
                </c:pt>
                <c:pt idx="123">
                  <c:v>61396.667999687568</c:v>
                </c:pt>
                <c:pt idx="124">
                  <c:v>61187.578404193569</c:v>
                </c:pt>
                <c:pt idx="125">
                  <c:v>60974.844205953494</c:v>
                </c:pt>
                <c:pt idx="126">
                  <c:v>60765.996585424786</c:v>
                </c:pt>
                <c:pt idx="127">
                  <c:v>60557.700760531043</c:v>
                </c:pt>
                <c:pt idx="128">
                  <c:v>60349.91977658929</c:v>
                </c:pt>
                <c:pt idx="129">
                  <c:v>60148.573849310233</c:v>
                </c:pt>
                <c:pt idx="130">
                  <c:v>59939.334516620933</c:v>
                </c:pt>
                <c:pt idx="131">
                  <c:v>59736.618778150565</c:v>
                </c:pt>
                <c:pt idx="132">
                  <c:v>59531.579189181335</c:v>
                </c:pt>
                <c:pt idx="133">
                  <c:v>59334.133310153644</c:v>
                </c:pt>
                <c:pt idx="134">
                  <c:v>59129.789404558112</c:v>
                </c:pt>
                <c:pt idx="135">
                  <c:v>58925.319410232725</c:v>
                </c:pt>
                <c:pt idx="136">
                  <c:v>58722.823811732313</c:v>
                </c:pt>
                <c:pt idx="137">
                  <c:v>58599.61184349221</c:v>
                </c:pt>
                <c:pt idx="138">
                  <c:v>58327.737033860518</c:v>
                </c:pt>
                <c:pt idx="139">
                  <c:v>58135.259520623229</c:v>
                </c:pt>
                <c:pt idx="140">
                  <c:v>57941.491086779664</c:v>
                </c:pt>
                <c:pt idx="141">
                  <c:v>57747.103321718532</c:v>
                </c:pt>
                <c:pt idx="142">
                  <c:v>57552.14179093673</c:v>
                </c:pt>
                <c:pt idx="143">
                  <c:v>57357.918860718739</c:v>
                </c:pt>
                <c:pt idx="144">
                  <c:v>57165.038142935598</c:v>
                </c:pt>
                <c:pt idx="145">
                  <c:v>56974.785474297765</c:v>
                </c:pt>
                <c:pt idx="146">
                  <c:v>56785.309353234894</c:v>
                </c:pt>
                <c:pt idx="147">
                  <c:v>56596.778186569354</c:v>
                </c:pt>
                <c:pt idx="148">
                  <c:v>56406.416798805491</c:v>
                </c:pt>
                <c:pt idx="149">
                  <c:v>56220.624189369053</c:v>
                </c:pt>
                <c:pt idx="150">
                  <c:v>56034.198592723958</c:v>
                </c:pt>
                <c:pt idx="151">
                  <c:v>55846.586354002582</c:v>
                </c:pt>
                <c:pt idx="152">
                  <c:v>55667.528421556446</c:v>
                </c:pt>
                <c:pt idx="153">
                  <c:v>55483.598804472051</c:v>
                </c:pt>
                <c:pt idx="154">
                  <c:v>55298.554846567975</c:v>
                </c:pt>
                <c:pt idx="155">
                  <c:v>55113.873269450407</c:v>
                </c:pt>
                <c:pt idx="156">
                  <c:v>54930.644170540101</c:v>
                </c:pt>
                <c:pt idx="157">
                  <c:v>54752.368137487836</c:v>
                </c:pt>
                <c:pt idx="158">
                  <c:v>54574.348630191373</c:v>
                </c:pt>
                <c:pt idx="159">
                  <c:v>54397.691760623042</c:v>
                </c:pt>
                <c:pt idx="160">
                  <c:v>54217.162470234238</c:v>
                </c:pt>
                <c:pt idx="161">
                  <c:v>54038.800855161433</c:v>
                </c:pt>
                <c:pt idx="162">
                  <c:v>53862.12569421254</c:v>
                </c:pt>
                <c:pt idx="163">
                  <c:v>53685.504119728546</c:v>
                </c:pt>
                <c:pt idx="164">
                  <c:v>53509.682042659173</c:v>
                </c:pt>
                <c:pt idx="165">
                  <c:v>53333.369452863917</c:v>
                </c:pt>
                <c:pt idx="166">
                  <c:v>53159.952255850287</c:v>
                </c:pt>
                <c:pt idx="167">
                  <c:v>52989.233219911221</c:v>
                </c:pt>
                <c:pt idx="168">
                  <c:v>52819.84924287477</c:v>
                </c:pt>
                <c:pt idx="169">
                  <c:v>52651.481932343202</c:v>
                </c:pt>
                <c:pt idx="170">
                  <c:v>52487.823481944455</c:v>
                </c:pt>
                <c:pt idx="171">
                  <c:v>52318.339015788835</c:v>
                </c:pt>
                <c:pt idx="172">
                  <c:v>52149.548622229573</c:v>
                </c:pt>
                <c:pt idx="173">
                  <c:v>51983.315779838362</c:v>
                </c:pt>
                <c:pt idx="174">
                  <c:v>51832.089456721624</c:v>
                </c:pt>
                <c:pt idx="175">
                  <c:v>51675.774723344017</c:v>
                </c:pt>
                <c:pt idx="176">
                  <c:v>51529.261137898</c:v>
                </c:pt>
                <c:pt idx="177">
                  <c:v>51369.01407708411</c:v>
                </c:pt>
                <c:pt idx="178">
                  <c:v>51207.621508702709</c:v>
                </c:pt>
                <c:pt idx="179">
                  <c:v>51044.958641964091</c:v>
                </c:pt>
                <c:pt idx="180">
                  <c:v>50886.577330811895</c:v>
                </c:pt>
                <c:pt idx="181">
                  <c:v>50726.405339981698</c:v>
                </c:pt>
                <c:pt idx="182">
                  <c:v>50568.445220354901</c:v>
                </c:pt>
                <c:pt idx="183">
                  <c:v>50414.946119013919</c:v>
                </c:pt>
                <c:pt idx="184">
                  <c:v>50263.493107525959</c:v>
                </c:pt>
                <c:pt idx="185">
                  <c:v>50108.860934222255</c:v>
                </c:pt>
                <c:pt idx="186">
                  <c:v>49957.506366900852</c:v>
                </c:pt>
                <c:pt idx="187">
                  <c:v>49802.29069411978</c:v>
                </c:pt>
                <c:pt idx="188">
                  <c:v>49651.886291810013</c:v>
                </c:pt>
                <c:pt idx="189">
                  <c:v>49495.526388012244</c:v>
                </c:pt>
                <c:pt idx="190">
                  <c:v>49343.11705914561</c:v>
                </c:pt>
                <c:pt idx="191">
                  <c:v>49198.392044393127</c:v>
                </c:pt>
                <c:pt idx="192">
                  <c:v>49051.502745135549</c:v>
                </c:pt>
                <c:pt idx="193">
                  <c:v>48904.058440967885</c:v>
                </c:pt>
                <c:pt idx="194">
                  <c:v>48761.025486715153</c:v>
                </c:pt>
                <c:pt idx="195">
                  <c:v>48615.263878413301</c:v>
                </c:pt>
                <c:pt idx="196">
                  <c:v>48468.114172996924</c:v>
                </c:pt>
                <c:pt idx="197">
                  <c:v>48321.386469329824</c:v>
                </c:pt>
                <c:pt idx="198">
                  <c:v>48174.657108769963</c:v>
                </c:pt>
                <c:pt idx="199">
                  <c:v>48027.320043813124</c:v>
                </c:pt>
                <c:pt idx="200">
                  <c:v>47887.352740696799</c:v>
                </c:pt>
                <c:pt idx="201">
                  <c:v>47748.424225946452</c:v>
                </c:pt>
                <c:pt idx="202">
                  <c:v>47606.518930464641</c:v>
                </c:pt>
                <c:pt idx="203">
                  <c:v>47465.180695808442</c:v>
                </c:pt>
                <c:pt idx="204">
                  <c:v>47325.716437882969</c:v>
                </c:pt>
                <c:pt idx="205">
                  <c:v>47186.04207713683</c:v>
                </c:pt>
                <c:pt idx="206">
                  <c:v>47049.462431905435</c:v>
                </c:pt>
                <c:pt idx="207">
                  <c:v>46913.530985276397</c:v>
                </c:pt>
                <c:pt idx="208">
                  <c:v>46774.973331422509</c:v>
                </c:pt>
                <c:pt idx="209">
                  <c:v>46637.866158462071</c:v>
                </c:pt>
                <c:pt idx="210">
                  <c:v>46503.957086008508</c:v>
                </c:pt>
                <c:pt idx="211">
                  <c:v>46370.107085171439</c:v>
                </c:pt>
                <c:pt idx="212">
                  <c:v>46235.875836497078</c:v>
                </c:pt>
                <c:pt idx="213">
                  <c:v>46104.517642620871</c:v>
                </c:pt>
                <c:pt idx="214">
                  <c:v>45981.985980018966</c:v>
                </c:pt>
                <c:pt idx="215">
                  <c:v>45844.450725509931</c:v>
                </c:pt>
                <c:pt idx="216">
                  <c:v>45712.964581210166</c:v>
                </c:pt>
                <c:pt idx="217">
                  <c:v>45583.098361623794</c:v>
                </c:pt>
                <c:pt idx="218">
                  <c:v>45456.732046279176</c:v>
                </c:pt>
                <c:pt idx="219">
                  <c:v>45330.185543374049</c:v>
                </c:pt>
                <c:pt idx="220">
                  <c:v>45200.850138883914</c:v>
                </c:pt>
                <c:pt idx="221">
                  <c:v>45071.827633967143</c:v>
                </c:pt>
                <c:pt idx="222">
                  <c:v>44945.574446495964</c:v>
                </c:pt>
                <c:pt idx="223">
                  <c:v>44821.124867268067</c:v>
                </c:pt>
                <c:pt idx="224">
                  <c:v>44690.632327702988</c:v>
                </c:pt>
                <c:pt idx="225">
                  <c:v>44563.069867897306</c:v>
                </c:pt>
                <c:pt idx="226">
                  <c:v>44439.738290754642</c:v>
                </c:pt>
                <c:pt idx="227">
                  <c:v>44317.883772805544</c:v>
                </c:pt>
                <c:pt idx="228">
                  <c:v>44192.874798980338</c:v>
                </c:pt>
                <c:pt idx="229">
                  <c:v>44066.588510873444</c:v>
                </c:pt>
                <c:pt idx="230">
                  <c:v>43943.827614425398</c:v>
                </c:pt>
                <c:pt idx="231">
                  <c:v>43819.237619618347</c:v>
                </c:pt>
                <c:pt idx="232">
                  <c:v>43698.48083328527</c:v>
                </c:pt>
                <c:pt idx="233">
                  <c:v>43575.059060660729</c:v>
                </c:pt>
                <c:pt idx="234">
                  <c:v>43457.218737761999</c:v>
                </c:pt>
                <c:pt idx="235">
                  <c:v>43336.203174368267</c:v>
                </c:pt>
                <c:pt idx="236">
                  <c:v>43216.539591664579</c:v>
                </c:pt>
                <c:pt idx="237">
                  <c:v>43098.580629693002</c:v>
                </c:pt>
                <c:pt idx="238">
                  <c:v>42979.124850897788</c:v>
                </c:pt>
                <c:pt idx="239">
                  <c:v>42861.514977573781</c:v>
                </c:pt>
                <c:pt idx="240">
                  <c:v>42742.220619779917</c:v>
                </c:pt>
                <c:pt idx="241">
                  <c:v>42627.562389380699</c:v>
                </c:pt>
                <c:pt idx="242">
                  <c:v>42569.942537340023</c:v>
                </c:pt>
                <c:pt idx="243">
                  <c:v>42457.677176530153</c:v>
                </c:pt>
                <c:pt idx="244">
                  <c:v>42344.987527973855</c:v>
                </c:pt>
                <c:pt idx="245">
                  <c:v>42230.259873399184</c:v>
                </c:pt>
                <c:pt idx="246">
                  <c:v>42112.395703210052</c:v>
                </c:pt>
                <c:pt idx="247">
                  <c:v>42001.562632413865</c:v>
                </c:pt>
                <c:pt idx="248">
                  <c:v>41886.202105502387</c:v>
                </c:pt>
                <c:pt idx="249">
                  <c:v>41773.481049425187</c:v>
                </c:pt>
                <c:pt idx="250">
                  <c:v>41660.736740143184</c:v>
                </c:pt>
                <c:pt idx="251">
                  <c:v>41545.856666568376</c:v>
                </c:pt>
                <c:pt idx="252">
                  <c:v>41441.255694062304</c:v>
                </c:pt>
                <c:pt idx="253">
                  <c:v>41328.570609076465</c:v>
                </c:pt>
                <c:pt idx="254">
                  <c:v>41218.261500995723</c:v>
                </c:pt>
                <c:pt idx="255">
                  <c:v>41105.278652195695</c:v>
                </c:pt>
                <c:pt idx="256">
                  <c:v>40997.285546408479</c:v>
                </c:pt>
                <c:pt idx="257">
                  <c:v>40888.699019587788</c:v>
                </c:pt>
                <c:pt idx="258">
                  <c:v>40778.623204559</c:v>
                </c:pt>
                <c:pt idx="259">
                  <c:v>40666.220257912966</c:v>
                </c:pt>
                <c:pt idx="260">
                  <c:v>40557.061402042928</c:v>
                </c:pt>
                <c:pt idx="261">
                  <c:v>40448.063076524311</c:v>
                </c:pt>
                <c:pt idx="262">
                  <c:v>40338.715773487951</c:v>
                </c:pt>
                <c:pt idx="263">
                  <c:v>40233.331060476361</c:v>
                </c:pt>
                <c:pt idx="264">
                  <c:v>40123.341031055519</c:v>
                </c:pt>
                <c:pt idx="265">
                  <c:v>40015.343467800121</c:v>
                </c:pt>
                <c:pt idx="266">
                  <c:v>39907.157490336729</c:v>
                </c:pt>
                <c:pt idx="267">
                  <c:v>39800.021392688388</c:v>
                </c:pt>
                <c:pt idx="268">
                  <c:v>39694.450147428572</c:v>
                </c:pt>
                <c:pt idx="269">
                  <c:v>39584.50774723295</c:v>
                </c:pt>
                <c:pt idx="270">
                  <c:v>39473.79531644642</c:v>
                </c:pt>
                <c:pt idx="271">
                  <c:v>39374.555256470376</c:v>
                </c:pt>
                <c:pt idx="272">
                  <c:v>39271.148486319398</c:v>
                </c:pt>
                <c:pt idx="273">
                  <c:v>39165.025892099453</c:v>
                </c:pt>
                <c:pt idx="274">
                  <c:v>39058.055155362774</c:v>
                </c:pt>
                <c:pt idx="275">
                  <c:v>38951.626612408385</c:v>
                </c:pt>
                <c:pt idx="276">
                  <c:v>38849.476299282884</c:v>
                </c:pt>
                <c:pt idx="277">
                  <c:v>38744.288969037734</c:v>
                </c:pt>
                <c:pt idx="278">
                  <c:v>38639.288604977992</c:v>
                </c:pt>
                <c:pt idx="279">
                  <c:v>38531.495773176393</c:v>
                </c:pt>
                <c:pt idx="280">
                  <c:v>38431.170717642017</c:v>
                </c:pt>
                <c:pt idx="281">
                  <c:v>38325.922780907145</c:v>
                </c:pt>
                <c:pt idx="282">
                  <c:v>38221.682996475327</c:v>
                </c:pt>
                <c:pt idx="283">
                  <c:v>38116.797888179542</c:v>
                </c:pt>
                <c:pt idx="284">
                  <c:v>38013.957632368263</c:v>
                </c:pt>
                <c:pt idx="285">
                  <c:v>37914.255495472484</c:v>
                </c:pt>
                <c:pt idx="286">
                  <c:v>37814.315989274422</c:v>
                </c:pt>
                <c:pt idx="287">
                  <c:v>37712.428333363656</c:v>
                </c:pt>
                <c:pt idx="288">
                  <c:v>37612.921258483766</c:v>
                </c:pt>
                <c:pt idx="289">
                  <c:v>37510.770603449353</c:v>
                </c:pt>
                <c:pt idx="290">
                  <c:v>37410.068937310178</c:v>
                </c:pt>
                <c:pt idx="291">
                  <c:v>37309.162869897533</c:v>
                </c:pt>
                <c:pt idx="292">
                  <c:v>37206.802472685958</c:v>
                </c:pt>
                <c:pt idx="293">
                  <c:v>37105.875802667448</c:v>
                </c:pt>
                <c:pt idx="294">
                  <c:v>37008.372928817895</c:v>
                </c:pt>
                <c:pt idx="295">
                  <c:v>36902.279017451394</c:v>
                </c:pt>
                <c:pt idx="296">
                  <c:v>36805.658630427904</c:v>
                </c:pt>
                <c:pt idx="297">
                  <c:v>36706.815244169586</c:v>
                </c:pt>
                <c:pt idx="298">
                  <c:v>36606.966451323948</c:v>
                </c:pt>
                <c:pt idx="299">
                  <c:v>36507.399243495362</c:v>
                </c:pt>
                <c:pt idx="300">
                  <c:v>36411.378457089624</c:v>
                </c:pt>
                <c:pt idx="301">
                  <c:v>36311.172013724543</c:v>
                </c:pt>
                <c:pt idx="302">
                  <c:v>36214.033170656352</c:v>
                </c:pt>
                <c:pt idx="303">
                  <c:v>36117.269259917848</c:v>
                </c:pt>
                <c:pt idx="304">
                  <c:v>36021.513119499919</c:v>
                </c:pt>
                <c:pt idx="305">
                  <c:v>35924.96984199508</c:v>
                </c:pt>
                <c:pt idx="306">
                  <c:v>35830.477658351185</c:v>
                </c:pt>
                <c:pt idx="307">
                  <c:v>35734.306954670581</c:v>
                </c:pt>
                <c:pt idx="308">
                  <c:v>35637.711958840824</c:v>
                </c:pt>
                <c:pt idx="309">
                  <c:v>35540.887728784037</c:v>
                </c:pt>
                <c:pt idx="310">
                  <c:v>35447.332734473959</c:v>
                </c:pt>
                <c:pt idx="311">
                  <c:v>35351.367433399399</c:v>
                </c:pt>
                <c:pt idx="312">
                  <c:v>35255.475024419902</c:v>
                </c:pt>
                <c:pt idx="313">
                  <c:v>35160.066909924535</c:v>
                </c:pt>
                <c:pt idx="314">
                  <c:v>35064.463965327202</c:v>
                </c:pt>
                <c:pt idx="315">
                  <c:v>34972.573448822128</c:v>
                </c:pt>
                <c:pt idx="316">
                  <c:v>34878.647175889542</c:v>
                </c:pt>
                <c:pt idx="317">
                  <c:v>34787.324623210734</c:v>
                </c:pt>
                <c:pt idx="318">
                  <c:v>34693.580978846549</c:v>
                </c:pt>
                <c:pt idx="319">
                  <c:v>34603.380013808062</c:v>
                </c:pt>
                <c:pt idx="320">
                  <c:v>34507.275688555412</c:v>
                </c:pt>
                <c:pt idx="321">
                  <c:v>34412.491685630186</c:v>
                </c:pt>
                <c:pt idx="322">
                  <c:v>34319.800380567358</c:v>
                </c:pt>
                <c:pt idx="323">
                  <c:v>34226.98883668644</c:v>
                </c:pt>
                <c:pt idx="324">
                  <c:v>34135.483870291238</c:v>
                </c:pt>
                <c:pt idx="325">
                  <c:v>34040.830990115581</c:v>
                </c:pt>
                <c:pt idx="326">
                  <c:v>33947.41303212956</c:v>
                </c:pt>
                <c:pt idx="327">
                  <c:v>33857.337605385575</c:v>
                </c:pt>
                <c:pt idx="328">
                  <c:v>33769.451752547473</c:v>
                </c:pt>
                <c:pt idx="329">
                  <c:v>33685.169400367282</c:v>
                </c:pt>
                <c:pt idx="330">
                  <c:v>33591.94559072626</c:v>
                </c:pt>
                <c:pt idx="331">
                  <c:v>33501.265198349058</c:v>
                </c:pt>
                <c:pt idx="332">
                  <c:v>33416.587151544423</c:v>
                </c:pt>
                <c:pt idx="333">
                  <c:v>33324.842796114739</c:v>
                </c:pt>
                <c:pt idx="334">
                  <c:v>33231.27588337785</c:v>
                </c:pt>
                <c:pt idx="335">
                  <c:v>33138.255872448615</c:v>
                </c:pt>
                <c:pt idx="336">
                  <c:v>33047.064437720801</c:v>
                </c:pt>
                <c:pt idx="337">
                  <c:v>32956.701125166466</c:v>
                </c:pt>
                <c:pt idx="338">
                  <c:v>32867.923899040848</c:v>
                </c:pt>
                <c:pt idx="339">
                  <c:v>32775.1464279844</c:v>
                </c:pt>
                <c:pt idx="340">
                  <c:v>32686.044875996333</c:v>
                </c:pt>
                <c:pt idx="341">
                  <c:v>32598.80826802762</c:v>
                </c:pt>
                <c:pt idx="342">
                  <c:v>32504.8153123593</c:v>
                </c:pt>
                <c:pt idx="343">
                  <c:v>32410.462495361535</c:v>
                </c:pt>
                <c:pt idx="344">
                  <c:v>32317.652064776936</c:v>
                </c:pt>
                <c:pt idx="345">
                  <c:v>32224.823921655428</c:v>
                </c:pt>
                <c:pt idx="346">
                  <c:v>32134.895475781745</c:v>
                </c:pt>
                <c:pt idx="347">
                  <c:v>32041.488899415708</c:v>
                </c:pt>
                <c:pt idx="348">
                  <c:v>31946.380766150891</c:v>
                </c:pt>
                <c:pt idx="349">
                  <c:v>31853.803755565514</c:v>
                </c:pt>
                <c:pt idx="350">
                  <c:v>31762.287559224838</c:v>
                </c:pt>
                <c:pt idx="351">
                  <c:v>31669.348703619795</c:v>
                </c:pt>
                <c:pt idx="352">
                  <c:v>31577.485326576945</c:v>
                </c:pt>
                <c:pt idx="353">
                  <c:v>31479.44999125613</c:v>
                </c:pt>
                <c:pt idx="354">
                  <c:v>31382.012395432794</c:v>
                </c:pt>
                <c:pt idx="355">
                  <c:v>31283.056404158709</c:v>
                </c:pt>
                <c:pt idx="356">
                  <c:v>31186.49117443143</c:v>
                </c:pt>
                <c:pt idx="357">
                  <c:v>31090.040789738043</c:v>
                </c:pt>
                <c:pt idx="358">
                  <c:v>30993.104890567854</c:v>
                </c:pt>
                <c:pt idx="359">
                  <c:v>30895.617000787701</c:v>
                </c:pt>
                <c:pt idx="360">
                  <c:v>30793.867349114105</c:v>
                </c:pt>
                <c:pt idx="361">
                  <c:v>30688.279573957294</c:v>
                </c:pt>
                <c:pt idx="362">
                  <c:v>30581.588223576506</c:v>
                </c:pt>
                <c:pt idx="363">
                  <c:v>30475.032525342285</c:v>
                </c:pt>
                <c:pt idx="364">
                  <c:v>30366.746908218302</c:v>
                </c:pt>
                <c:pt idx="365">
                  <c:v>30254.704133400079</c:v>
                </c:pt>
                <c:pt idx="366">
                  <c:v>30144.831722675699</c:v>
                </c:pt>
                <c:pt idx="367">
                  <c:v>30033.314365781625</c:v>
                </c:pt>
                <c:pt idx="368">
                  <c:v>29918.427181056275</c:v>
                </c:pt>
                <c:pt idx="369">
                  <c:v>29800.479417916598</c:v>
                </c:pt>
                <c:pt idx="370">
                  <c:v>29680.426680861336</c:v>
                </c:pt>
                <c:pt idx="371">
                  <c:v>29561.29760617311</c:v>
                </c:pt>
                <c:pt idx="372">
                  <c:v>29434.708258772767</c:v>
                </c:pt>
                <c:pt idx="373">
                  <c:v>29306.097258549442</c:v>
                </c:pt>
                <c:pt idx="374">
                  <c:v>29176.954241778203</c:v>
                </c:pt>
                <c:pt idx="375">
                  <c:v>29042.11666462036</c:v>
                </c:pt>
                <c:pt idx="376">
                  <c:v>28904.505062153352</c:v>
                </c:pt>
                <c:pt idx="377">
                  <c:v>28765.590660970422</c:v>
                </c:pt>
                <c:pt idx="378">
                  <c:v>28623.941340424353</c:v>
                </c:pt>
                <c:pt idx="379">
                  <c:v>28479.64681425249</c:v>
                </c:pt>
                <c:pt idx="380">
                  <c:v>28331.766289157713</c:v>
                </c:pt>
                <c:pt idx="381">
                  <c:v>28177.66929182642</c:v>
                </c:pt>
                <c:pt idx="382">
                  <c:v>28024.797447585453</c:v>
                </c:pt>
                <c:pt idx="383">
                  <c:v>27862.531096812992</c:v>
                </c:pt>
                <c:pt idx="384">
                  <c:v>27676.450583922902</c:v>
                </c:pt>
                <c:pt idx="385">
                  <c:v>27505.311432146067</c:v>
                </c:pt>
                <c:pt idx="386">
                  <c:v>27327.734515368156</c:v>
                </c:pt>
                <c:pt idx="387">
                  <c:v>27148.520798446483</c:v>
                </c:pt>
                <c:pt idx="388">
                  <c:v>26964.386744787422</c:v>
                </c:pt>
                <c:pt idx="389">
                  <c:v>26778.443866687296</c:v>
                </c:pt>
                <c:pt idx="390">
                  <c:v>26584.669493161819</c:v>
                </c:pt>
                <c:pt idx="391">
                  <c:v>26388.402189135468</c:v>
                </c:pt>
                <c:pt idx="392">
                  <c:v>26186.231390797759</c:v>
                </c:pt>
                <c:pt idx="393">
                  <c:v>25977.889275283327</c:v>
                </c:pt>
                <c:pt idx="394">
                  <c:v>25768.525489947187</c:v>
                </c:pt>
                <c:pt idx="395">
                  <c:v>25552.561821274787</c:v>
                </c:pt>
                <c:pt idx="396">
                  <c:v>25331.29191025858</c:v>
                </c:pt>
                <c:pt idx="397">
                  <c:v>25106.826339568004</c:v>
                </c:pt>
                <c:pt idx="398">
                  <c:v>24875.530947029019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26-4AC4-B599-FBEBD33A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 val="autoZero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  <c:max val="250000"/>
          <c:min val="100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l-PL" b="0"/>
                  <a:t>Real permittivity ɛ'‧10³ 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2.3919354190826435E-2"/>
              <c:y val="0.161458337941756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283950617284"/>
          <c:y val="4.5801533797237913E-2"/>
          <c:w val="0.75689259259259256"/>
          <c:h val="0.70465856690631501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'Material FR78'!$K$2</c:f>
              <c:strCache>
                <c:ptCount val="1"/>
                <c:pt idx="0">
                  <c:v>Ferrite FR78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FR78'!$K$5:$K$403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FR78'!$V$5:$V$403</c:f>
              <c:numCache>
                <c:formatCode>General</c:formatCode>
                <c:ptCount val="399"/>
                <c:pt idx="0">
                  <c:v>250666.76397692977</c:v>
                </c:pt>
                <c:pt idx="1">
                  <c:v>246181.21693490079</c:v>
                </c:pt>
                <c:pt idx="2">
                  <c:v>241591.12974909207</c:v>
                </c:pt>
                <c:pt idx="3">
                  <c:v>237337.92120686936</c:v>
                </c:pt>
                <c:pt idx="4">
                  <c:v>233174.03383790253</c:v>
                </c:pt>
                <c:pt idx="5">
                  <c:v>229084.3781642465</c:v>
                </c:pt>
                <c:pt idx="6">
                  <c:v>225073.27871058116</c:v>
                </c:pt>
                <c:pt idx="7">
                  <c:v>221128.29344270693</c:v>
                </c:pt>
                <c:pt idx="8">
                  <c:v>217276.07107436107</c:v>
                </c:pt>
                <c:pt idx="9">
                  <c:v>213493.19095094225</c:v>
                </c:pt>
                <c:pt idx="10">
                  <c:v>209781.42735088238</c:v>
                </c:pt>
                <c:pt idx="11">
                  <c:v>206135.91700704995</c:v>
                </c:pt>
                <c:pt idx="12">
                  <c:v>202574.35711677835</c:v>
                </c:pt>
                <c:pt idx="13">
                  <c:v>199083.80651449563</c:v>
                </c:pt>
                <c:pt idx="14">
                  <c:v>195656.50706575156</c:v>
                </c:pt>
                <c:pt idx="15">
                  <c:v>192293.30055575407</c:v>
                </c:pt>
                <c:pt idx="16">
                  <c:v>188994.8607041366</c:v>
                </c:pt>
                <c:pt idx="17">
                  <c:v>185771.57789945023</c:v>
                </c:pt>
                <c:pt idx="18">
                  <c:v>182590.50690832589</c:v>
                </c:pt>
                <c:pt idx="19">
                  <c:v>179472.9576154557</c:v>
                </c:pt>
                <c:pt idx="20">
                  <c:v>176417.4082810281</c:v>
                </c:pt>
                <c:pt idx="21">
                  <c:v>173418.70297951554</c:v>
                </c:pt>
                <c:pt idx="22">
                  <c:v>170475.46559939798</c:v>
                </c:pt>
                <c:pt idx="23">
                  <c:v>167592.93080194865</c:v>
                </c:pt>
                <c:pt idx="24">
                  <c:v>164765.60347071112</c:v>
                </c:pt>
                <c:pt idx="25">
                  <c:v>161994.61652347128</c:v>
                </c:pt>
                <c:pt idx="26">
                  <c:v>159282.48301803326</c:v>
                </c:pt>
                <c:pt idx="27">
                  <c:v>156623.62056753479</c:v>
                </c:pt>
                <c:pt idx="28">
                  <c:v>154005.62668718799</c:v>
                </c:pt>
                <c:pt idx="29">
                  <c:v>151437.41733492201</c:v>
                </c:pt>
                <c:pt idx="30">
                  <c:v>148914.07268797542</c:v>
                </c:pt>
                <c:pt idx="31">
                  <c:v>146429.33891413125</c:v>
                </c:pt>
                <c:pt idx="32">
                  <c:v>143986.77731071063</c:v>
                </c:pt>
                <c:pt idx="33">
                  <c:v>141606.9397239825</c:v>
                </c:pt>
                <c:pt idx="34">
                  <c:v>139284.83042844161</c:v>
                </c:pt>
                <c:pt idx="35">
                  <c:v>136990.08146748057</c:v>
                </c:pt>
                <c:pt idx="36">
                  <c:v>134720.20408355453</c:v>
                </c:pt>
                <c:pt idx="37">
                  <c:v>132501.04457638843</c:v>
                </c:pt>
                <c:pt idx="38">
                  <c:v>130342.52254894524</c:v>
                </c:pt>
                <c:pt idx="39">
                  <c:v>128223.69393566929</c:v>
                </c:pt>
                <c:pt idx="40">
                  <c:v>126148.48605535171</c:v>
                </c:pt>
                <c:pt idx="41">
                  <c:v>124114.75113690439</c:v>
                </c:pt>
                <c:pt idx="42">
                  <c:v>122129.30627007507</c:v>
                </c:pt>
                <c:pt idx="43">
                  <c:v>120183.39706940153</c:v>
                </c:pt>
                <c:pt idx="44">
                  <c:v>118271.36191449514</c:v>
                </c:pt>
                <c:pt idx="45">
                  <c:v>116387.83144795215</c:v>
                </c:pt>
                <c:pt idx="46">
                  <c:v>114538.33603141968</c:v>
                </c:pt>
                <c:pt idx="47">
                  <c:v>112727.0389949909</c:v>
                </c:pt>
                <c:pt idx="48">
                  <c:v>110953.34892998041</c:v>
                </c:pt>
                <c:pt idx="49">
                  <c:v>109208.15523874598</c:v>
                </c:pt>
                <c:pt idx="50">
                  <c:v>107499.43062781694</c:v>
                </c:pt>
                <c:pt idx="51">
                  <c:v>105812.37023357568</c:v>
                </c:pt>
                <c:pt idx="52">
                  <c:v>104164.60168543815</c:v>
                </c:pt>
                <c:pt idx="53">
                  <c:v>102545.799608463</c:v>
                </c:pt>
                <c:pt idx="54">
                  <c:v>100958.77807334605</c:v>
                </c:pt>
                <c:pt idx="55">
                  <c:v>99388.903842039595</c:v>
                </c:pt>
                <c:pt idx="56">
                  <c:v>97849.772839683515</c:v>
                </c:pt>
                <c:pt idx="57">
                  <c:v>96337.396153746246</c:v>
                </c:pt>
                <c:pt idx="58">
                  <c:v>94847.408647683566</c:v>
                </c:pt>
                <c:pt idx="59">
                  <c:v>93392.359065061377</c:v>
                </c:pt>
                <c:pt idx="60">
                  <c:v>91958.658598882961</c:v>
                </c:pt>
                <c:pt idx="61">
                  <c:v>90557.513200807778</c:v>
                </c:pt>
                <c:pt idx="62">
                  <c:v>89184.17243208595</c:v>
                </c:pt>
                <c:pt idx="63">
                  <c:v>87836.01049213676</c:v>
                </c:pt>
                <c:pt idx="64">
                  <c:v>86512.510737041361</c:v>
                </c:pt>
                <c:pt idx="65">
                  <c:v>85219.086887010737</c:v>
                </c:pt>
                <c:pt idx="66">
                  <c:v>83952.791867461754</c:v>
                </c:pt>
                <c:pt idx="67">
                  <c:v>82704.084491897986</c:v>
                </c:pt>
                <c:pt idx="68">
                  <c:v>81480.26941050544</c:v>
                </c:pt>
                <c:pt idx="69">
                  <c:v>80280.556135277438</c:v>
                </c:pt>
                <c:pt idx="70">
                  <c:v>79099.708542525419</c:v>
                </c:pt>
                <c:pt idx="71">
                  <c:v>77936.975810196745</c:v>
                </c:pt>
                <c:pt idx="72">
                  <c:v>76797.40568442503</c:v>
                </c:pt>
                <c:pt idx="73">
                  <c:v>75682.452884940125</c:v>
                </c:pt>
                <c:pt idx="74">
                  <c:v>74587.084281313946</c:v>
                </c:pt>
                <c:pt idx="75">
                  <c:v>73504.879270460398</c:v>
                </c:pt>
                <c:pt idx="76">
                  <c:v>72439.129846762109</c:v>
                </c:pt>
                <c:pt idx="77">
                  <c:v>71395.712357976299</c:v>
                </c:pt>
                <c:pt idx="78">
                  <c:v>70380.975065294566</c:v>
                </c:pt>
                <c:pt idx="79">
                  <c:v>69378.585199804234</c:v>
                </c:pt>
                <c:pt idx="80">
                  <c:v>68389.662851503119</c:v>
                </c:pt>
                <c:pt idx="81">
                  <c:v>67414.678970448076</c:v>
                </c:pt>
                <c:pt idx="82">
                  <c:v>66464.694322875817</c:v>
                </c:pt>
                <c:pt idx="83">
                  <c:v>65532.053730892192</c:v>
                </c:pt>
                <c:pt idx="84">
                  <c:v>64614.168815132187</c:v>
                </c:pt>
                <c:pt idx="85">
                  <c:v>63715.003727250594</c:v>
                </c:pt>
                <c:pt idx="86">
                  <c:v>62828.106464462675</c:v>
                </c:pt>
                <c:pt idx="87">
                  <c:v>61958.026086847669</c:v>
                </c:pt>
                <c:pt idx="88">
                  <c:v>61106.740929538078</c:v>
                </c:pt>
                <c:pt idx="89">
                  <c:v>60269.766116852275</c:v>
                </c:pt>
                <c:pt idx="90">
                  <c:v>59446.408911185419</c:v>
                </c:pt>
                <c:pt idx="91">
                  <c:v>58632.552397002626</c:v>
                </c:pt>
                <c:pt idx="92">
                  <c:v>57830.188776614341</c:v>
                </c:pt>
                <c:pt idx="93">
                  <c:v>57044.801299010804</c:v>
                </c:pt>
                <c:pt idx="94">
                  <c:v>56275.156403124078</c:v>
                </c:pt>
                <c:pt idx="95">
                  <c:v>55517.7622831357</c:v>
                </c:pt>
                <c:pt idx="96">
                  <c:v>54774.6111641596</c:v>
                </c:pt>
                <c:pt idx="97">
                  <c:v>54041.860151400018</c:v>
                </c:pt>
                <c:pt idx="98">
                  <c:v>53326.8160424612</c:v>
                </c:pt>
                <c:pt idx="99">
                  <c:v>52619.055144781953</c:v>
                </c:pt>
                <c:pt idx="100">
                  <c:v>51924.1972917194</c:v>
                </c:pt>
                <c:pt idx="101">
                  <c:v>51243.707652637051</c:v>
                </c:pt>
                <c:pt idx="102">
                  <c:v>50569.484224106935</c:v>
                </c:pt>
                <c:pt idx="103">
                  <c:v>49906.201926218382</c:v>
                </c:pt>
                <c:pt idx="104">
                  <c:v>49248.497740806582</c:v>
                </c:pt>
                <c:pt idx="105">
                  <c:v>48605.93599071791</c:v>
                </c:pt>
                <c:pt idx="106">
                  <c:v>47975.600673431079</c:v>
                </c:pt>
                <c:pt idx="107">
                  <c:v>47358.859142846006</c:v>
                </c:pt>
                <c:pt idx="108">
                  <c:v>46753.705292472951</c:v>
                </c:pt>
                <c:pt idx="109">
                  <c:v>46156.517551888457</c:v>
                </c:pt>
                <c:pt idx="110">
                  <c:v>45572.179841337362</c:v>
                </c:pt>
                <c:pt idx="111">
                  <c:v>44997.87913000353</c:v>
                </c:pt>
                <c:pt idx="112">
                  <c:v>44430.659277037616</c:v>
                </c:pt>
                <c:pt idx="113">
                  <c:v>43868.125178542949</c:v>
                </c:pt>
                <c:pt idx="114">
                  <c:v>43319.094604369864</c:v>
                </c:pt>
                <c:pt idx="115">
                  <c:v>42780.725041446269</c:v>
                </c:pt>
                <c:pt idx="116">
                  <c:v>42251.934770881227</c:v>
                </c:pt>
                <c:pt idx="117">
                  <c:v>41726.24324244017</c:v>
                </c:pt>
                <c:pt idx="118">
                  <c:v>41212.371333856951</c:v>
                </c:pt>
                <c:pt idx="119">
                  <c:v>40706.112467210878</c:v>
                </c:pt>
                <c:pt idx="120">
                  <c:v>40208.602905643835</c:v>
                </c:pt>
                <c:pt idx="121">
                  <c:v>39710.630461729583</c:v>
                </c:pt>
                <c:pt idx="122">
                  <c:v>39227.056925415913</c:v>
                </c:pt>
                <c:pt idx="123">
                  <c:v>38750.675981850756</c:v>
                </c:pt>
                <c:pt idx="124">
                  <c:v>38280.136662107943</c:v>
                </c:pt>
                <c:pt idx="125">
                  <c:v>37815.973093512141</c:v>
                </c:pt>
                <c:pt idx="126">
                  <c:v>37364.340723548004</c:v>
                </c:pt>
                <c:pt idx="127">
                  <c:v>36919.730690873046</c:v>
                </c:pt>
                <c:pt idx="128">
                  <c:v>36479.437374173496</c:v>
                </c:pt>
                <c:pt idx="129">
                  <c:v>36048.254077822065</c:v>
                </c:pt>
                <c:pt idx="130">
                  <c:v>35623.241625964081</c:v>
                </c:pt>
                <c:pt idx="131">
                  <c:v>35205.196626609191</c:v>
                </c:pt>
                <c:pt idx="132">
                  <c:v>34793.31389202697</c:v>
                </c:pt>
                <c:pt idx="133">
                  <c:v>34392.017378107674</c:v>
                </c:pt>
                <c:pt idx="134">
                  <c:v>33989.87566943821</c:v>
                </c:pt>
                <c:pt idx="135">
                  <c:v>33593.579447627417</c:v>
                </c:pt>
                <c:pt idx="136">
                  <c:v>33207.699678106612</c:v>
                </c:pt>
                <c:pt idx="137">
                  <c:v>32887.824971125854</c:v>
                </c:pt>
                <c:pt idx="138">
                  <c:v>32455.26233773179</c:v>
                </c:pt>
                <c:pt idx="139">
                  <c:v>32089.302074148069</c:v>
                </c:pt>
                <c:pt idx="140">
                  <c:v>31729.246060173962</c:v>
                </c:pt>
                <c:pt idx="141">
                  <c:v>31371.472945656264</c:v>
                </c:pt>
                <c:pt idx="142">
                  <c:v>31022.075999202552</c:v>
                </c:pt>
                <c:pt idx="143">
                  <c:v>30675.761025286047</c:v>
                </c:pt>
                <c:pt idx="144">
                  <c:v>30334.683482186701</c:v>
                </c:pt>
                <c:pt idx="145">
                  <c:v>30003.23319793522</c:v>
                </c:pt>
                <c:pt idx="146">
                  <c:v>29670.83098516368</c:v>
                </c:pt>
                <c:pt idx="147">
                  <c:v>29347.004579526492</c:v>
                </c:pt>
                <c:pt idx="148">
                  <c:v>29027.826995139098</c:v>
                </c:pt>
                <c:pt idx="149">
                  <c:v>28712.24995558682</c:v>
                </c:pt>
                <c:pt idx="150">
                  <c:v>28400.73684362488</c:v>
                </c:pt>
                <c:pt idx="151">
                  <c:v>28096.27245054665</c:v>
                </c:pt>
                <c:pt idx="152">
                  <c:v>27797.989806467831</c:v>
                </c:pt>
                <c:pt idx="153">
                  <c:v>27502.006127351742</c:v>
                </c:pt>
                <c:pt idx="154">
                  <c:v>27211.43548923856</c:v>
                </c:pt>
                <c:pt idx="155">
                  <c:v>26925.33708719987</c:v>
                </c:pt>
                <c:pt idx="156">
                  <c:v>26640.528750022611</c:v>
                </c:pt>
                <c:pt idx="157">
                  <c:v>26363.289215719138</c:v>
                </c:pt>
                <c:pt idx="158">
                  <c:v>26089.062984272598</c:v>
                </c:pt>
                <c:pt idx="159">
                  <c:v>25818.578820727063</c:v>
                </c:pt>
                <c:pt idx="160">
                  <c:v>25550.81487492564</c:v>
                </c:pt>
                <c:pt idx="161">
                  <c:v>25287.950480600211</c:v>
                </c:pt>
                <c:pt idx="162">
                  <c:v>25025.566230690911</c:v>
                </c:pt>
                <c:pt idx="163">
                  <c:v>24768.274484586276</c:v>
                </c:pt>
                <c:pt idx="164">
                  <c:v>24516.203066022797</c:v>
                </c:pt>
                <c:pt idx="165">
                  <c:v>24269.392656975295</c:v>
                </c:pt>
                <c:pt idx="166">
                  <c:v>24026.501128136155</c:v>
                </c:pt>
                <c:pt idx="167">
                  <c:v>23786.269133393311</c:v>
                </c:pt>
                <c:pt idx="168">
                  <c:v>23548.941035314401</c:v>
                </c:pt>
                <c:pt idx="169">
                  <c:v>23314.686327911579</c:v>
                </c:pt>
                <c:pt idx="170">
                  <c:v>23087.682896191538</c:v>
                </c:pt>
                <c:pt idx="171">
                  <c:v>22858.700723718805</c:v>
                </c:pt>
                <c:pt idx="172">
                  <c:v>22633.888989051218</c:v>
                </c:pt>
                <c:pt idx="173">
                  <c:v>22412.559496626105</c:v>
                </c:pt>
                <c:pt idx="174">
                  <c:v>22197.368012444524</c:v>
                </c:pt>
                <c:pt idx="175">
                  <c:v>21982.831012397455</c:v>
                </c:pt>
                <c:pt idx="176">
                  <c:v>21768.661921012288</c:v>
                </c:pt>
                <c:pt idx="177">
                  <c:v>21559.101417719379</c:v>
                </c:pt>
                <c:pt idx="178">
                  <c:v>21354.292202179648</c:v>
                </c:pt>
                <c:pt idx="179">
                  <c:v>21153.108269592609</c:v>
                </c:pt>
                <c:pt idx="180">
                  <c:v>20953.000795432661</c:v>
                </c:pt>
                <c:pt idx="181">
                  <c:v>20758.301507773391</c:v>
                </c:pt>
                <c:pt idx="182">
                  <c:v>20564.963996882703</c:v>
                </c:pt>
                <c:pt idx="183">
                  <c:v>20375.738411567352</c:v>
                </c:pt>
                <c:pt idx="184">
                  <c:v>20190.183501231579</c:v>
                </c:pt>
                <c:pt idx="185">
                  <c:v>20005.9259613135</c:v>
                </c:pt>
                <c:pt idx="186">
                  <c:v>19822.888940807039</c:v>
                </c:pt>
                <c:pt idx="187">
                  <c:v>19643.544525946938</c:v>
                </c:pt>
                <c:pt idx="188">
                  <c:v>19467.336319568189</c:v>
                </c:pt>
                <c:pt idx="189">
                  <c:v>19293.881666757541</c:v>
                </c:pt>
                <c:pt idx="190">
                  <c:v>19123.132607629581</c:v>
                </c:pt>
                <c:pt idx="191">
                  <c:v>18961.020280803936</c:v>
                </c:pt>
                <c:pt idx="192">
                  <c:v>18790.739567681765</c:v>
                </c:pt>
                <c:pt idx="193">
                  <c:v>18626.969251343311</c:v>
                </c:pt>
                <c:pt idx="194">
                  <c:v>18466.390434205972</c:v>
                </c:pt>
                <c:pt idx="195">
                  <c:v>18308.34594009471</c:v>
                </c:pt>
                <c:pt idx="196">
                  <c:v>18149.986263830666</c:v>
                </c:pt>
                <c:pt idx="197">
                  <c:v>17995.729981020067</c:v>
                </c:pt>
                <c:pt idx="198">
                  <c:v>17840.378968974856</c:v>
                </c:pt>
                <c:pt idx="199">
                  <c:v>17688.429833020786</c:v>
                </c:pt>
                <c:pt idx="200">
                  <c:v>17539.821941745711</c:v>
                </c:pt>
                <c:pt idx="201">
                  <c:v>17392.566199366014</c:v>
                </c:pt>
                <c:pt idx="202">
                  <c:v>17247.189528529707</c:v>
                </c:pt>
                <c:pt idx="203">
                  <c:v>17104.422945616607</c:v>
                </c:pt>
                <c:pt idx="204">
                  <c:v>16964.439390501157</c:v>
                </c:pt>
                <c:pt idx="205">
                  <c:v>16826.551953739676</c:v>
                </c:pt>
                <c:pt idx="206">
                  <c:v>16691.22279180363</c:v>
                </c:pt>
                <c:pt idx="207">
                  <c:v>16556.754700592537</c:v>
                </c:pt>
                <c:pt idx="208">
                  <c:v>16422.487836558608</c:v>
                </c:pt>
                <c:pt idx="209">
                  <c:v>16292.923310136404</c:v>
                </c:pt>
                <c:pt idx="210">
                  <c:v>16164.09099766592</c:v>
                </c:pt>
                <c:pt idx="211">
                  <c:v>16037.007779255633</c:v>
                </c:pt>
                <c:pt idx="212">
                  <c:v>15912.316235804608</c:v>
                </c:pt>
                <c:pt idx="213">
                  <c:v>15789.166810031862</c:v>
                </c:pt>
                <c:pt idx="214">
                  <c:v>15681.494192397557</c:v>
                </c:pt>
                <c:pt idx="215">
                  <c:v>15550.409598038277</c:v>
                </c:pt>
                <c:pt idx="216">
                  <c:v>15434.425195981143</c:v>
                </c:pt>
                <c:pt idx="217">
                  <c:v>15320.481705103975</c:v>
                </c:pt>
                <c:pt idx="218">
                  <c:v>15204.734351573419</c:v>
                </c:pt>
                <c:pt idx="219">
                  <c:v>15094.166214850167</c:v>
                </c:pt>
                <c:pt idx="220">
                  <c:v>14984.987610413666</c:v>
                </c:pt>
                <c:pt idx="221">
                  <c:v>14874.837140172285</c:v>
                </c:pt>
                <c:pt idx="222">
                  <c:v>14770.651742533308</c:v>
                </c:pt>
                <c:pt idx="223">
                  <c:v>14664.829800044639</c:v>
                </c:pt>
                <c:pt idx="224">
                  <c:v>14560.9825559907</c:v>
                </c:pt>
                <c:pt idx="225">
                  <c:v>14458.102044771818</c:v>
                </c:pt>
                <c:pt idx="226">
                  <c:v>14356.125792219475</c:v>
                </c:pt>
                <c:pt idx="227">
                  <c:v>14258.568892442509</c:v>
                </c:pt>
                <c:pt idx="228">
                  <c:v>14161.603950977636</c:v>
                </c:pt>
                <c:pt idx="229">
                  <c:v>14064.437079416615</c:v>
                </c:pt>
                <c:pt idx="230">
                  <c:v>13970.725879160811</c:v>
                </c:pt>
                <c:pt idx="231">
                  <c:v>13878.264811921214</c:v>
                </c:pt>
                <c:pt idx="232">
                  <c:v>13785.573474557921</c:v>
                </c:pt>
                <c:pt idx="233">
                  <c:v>13697.151137780789</c:v>
                </c:pt>
                <c:pt idx="234">
                  <c:v>13607.926474490891</c:v>
                </c:pt>
                <c:pt idx="235">
                  <c:v>13520.808644832356</c:v>
                </c:pt>
                <c:pt idx="236">
                  <c:v>13435.68196051897</c:v>
                </c:pt>
                <c:pt idx="237">
                  <c:v>13351.895533428149</c:v>
                </c:pt>
                <c:pt idx="238">
                  <c:v>13270.529547088285</c:v>
                </c:pt>
                <c:pt idx="239">
                  <c:v>13188.900122066338</c:v>
                </c:pt>
                <c:pt idx="240">
                  <c:v>13108.519803675998</c:v>
                </c:pt>
                <c:pt idx="241">
                  <c:v>13029.004539779471</c:v>
                </c:pt>
                <c:pt idx="242">
                  <c:v>12992.252295358247</c:v>
                </c:pt>
                <c:pt idx="243">
                  <c:v>12917.18314067792</c:v>
                </c:pt>
                <c:pt idx="244">
                  <c:v>12842.741449150659</c:v>
                </c:pt>
                <c:pt idx="245">
                  <c:v>12770.932189041025</c:v>
                </c:pt>
                <c:pt idx="246">
                  <c:v>12700.529946895984</c:v>
                </c:pt>
                <c:pt idx="247">
                  <c:v>12631.300645507563</c:v>
                </c:pt>
                <c:pt idx="248">
                  <c:v>12563.08186973555</c:v>
                </c:pt>
                <c:pt idx="249">
                  <c:v>12495.888782702523</c:v>
                </c:pt>
                <c:pt idx="250">
                  <c:v>12427.85093647493</c:v>
                </c:pt>
                <c:pt idx="251">
                  <c:v>12362.906997364302</c:v>
                </c:pt>
                <c:pt idx="252">
                  <c:v>12299.266698044867</c:v>
                </c:pt>
                <c:pt idx="253">
                  <c:v>12237.913395395997</c:v>
                </c:pt>
                <c:pt idx="254">
                  <c:v>12175.789670115249</c:v>
                </c:pt>
                <c:pt idx="255">
                  <c:v>12114.106592657385</c:v>
                </c:pt>
                <c:pt idx="256">
                  <c:v>12054.28100238882</c:v>
                </c:pt>
                <c:pt idx="257">
                  <c:v>11994.598454621077</c:v>
                </c:pt>
                <c:pt idx="258">
                  <c:v>11940.289902625669</c:v>
                </c:pt>
                <c:pt idx="259">
                  <c:v>11884.529407125039</c:v>
                </c:pt>
                <c:pt idx="260">
                  <c:v>11829.378173568413</c:v>
                </c:pt>
                <c:pt idx="261">
                  <c:v>11775.712520941215</c:v>
                </c:pt>
                <c:pt idx="262">
                  <c:v>11720.661473852871</c:v>
                </c:pt>
                <c:pt idx="263">
                  <c:v>11669.821576811913</c:v>
                </c:pt>
                <c:pt idx="264">
                  <c:v>11621.107693452932</c:v>
                </c:pt>
                <c:pt idx="265">
                  <c:v>11573.376080140948</c:v>
                </c:pt>
                <c:pt idx="266">
                  <c:v>11525.833843522594</c:v>
                </c:pt>
                <c:pt idx="267">
                  <c:v>11477.187226501606</c:v>
                </c:pt>
                <c:pt idx="268">
                  <c:v>11432.210991946415</c:v>
                </c:pt>
                <c:pt idx="269">
                  <c:v>11386.335741563693</c:v>
                </c:pt>
                <c:pt idx="270">
                  <c:v>11345.420452585377</c:v>
                </c:pt>
                <c:pt idx="271">
                  <c:v>11300.682224998018</c:v>
                </c:pt>
                <c:pt idx="272">
                  <c:v>11259.894656085908</c:v>
                </c:pt>
                <c:pt idx="273">
                  <c:v>11217.773939578681</c:v>
                </c:pt>
                <c:pt idx="274">
                  <c:v>11178.060052193901</c:v>
                </c:pt>
                <c:pt idx="275">
                  <c:v>11139.953982608316</c:v>
                </c:pt>
                <c:pt idx="276">
                  <c:v>11101.627310269396</c:v>
                </c:pt>
                <c:pt idx="277">
                  <c:v>11065.782797205307</c:v>
                </c:pt>
                <c:pt idx="278">
                  <c:v>11028.112886971128</c:v>
                </c:pt>
                <c:pt idx="279">
                  <c:v>10992.967636374142</c:v>
                </c:pt>
                <c:pt idx="280">
                  <c:v>10958.28506636678</c:v>
                </c:pt>
                <c:pt idx="281">
                  <c:v>10923.047815569345</c:v>
                </c:pt>
                <c:pt idx="282">
                  <c:v>10892.033682185735</c:v>
                </c:pt>
                <c:pt idx="283">
                  <c:v>10860.979227159038</c:v>
                </c:pt>
                <c:pt idx="284">
                  <c:v>10830.301833542766</c:v>
                </c:pt>
                <c:pt idx="285">
                  <c:v>10800.22411923553</c:v>
                </c:pt>
                <c:pt idx="286">
                  <c:v>10770.724255097377</c:v>
                </c:pt>
                <c:pt idx="287">
                  <c:v>10742.004900923364</c:v>
                </c:pt>
                <c:pt idx="288">
                  <c:v>10715.285297886327</c:v>
                </c:pt>
                <c:pt idx="289">
                  <c:v>10689.172837099857</c:v>
                </c:pt>
                <c:pt idx="290">
                  <c:v>10662.705350989032</c:v>
                </c:pt>
                <c:pt idx="291">
                  <c:v>10637.157941569414</c:v>
                </c:pt>
                <c:pt idx="292">
                  <c:v>10613.615919733789</c:v>
                </c:pt>
                <c:pt idx="293">
                  <c:v>10590.566603573749</c:v>
                </c:pt>
                <c:pt idx="294">
                  <c:v>10569.106919101721</c:v>
                </c:pt>
                <c:pt idx="295">
                  <c:v>10547.868823259298</c:v>
                </c:pt>
                <c:pt idx="296">
                  <c:v>10526.416997693013</c:v>
                </c:pt>
                <c:pt idx="297">
                  <c:v>10507.630952527044</c:v>
                </c:pt>
                <c:pt idx="298">
                  <c:v>10487.226471921504</c:v>
                </c:pt>
                <c:pt idx="299">
                  <c:v>10468.507250672468</c:v>
                </c:pt>
                <c:pt idx="300">
                  <c:v>10453.971338178475</c:v>
                </c:pt>
                <c:pt idx="301">
                  <c:v>10438.032852431465</c:v>
                </c:pt>
                <c:pt idx="302">
                  <c:v>10423.626511812161</c:v>
                </c:pt>
                <c:pt idx="303">
                  <c:v>10408.548327430399</c:v>
                </c:pt>
                <c:pt idx="304">
                  <c:v>10395.315814826148</c:v>
                </c:pt>
                <c:pt idx="305">
                  <c:v>10384.184525946335</c:v>
                </c:pt>
                <c:pt idx="306">
                  <c:v>10372.85984125705</c:v>
                </c:pt>
                <c:pt idx="307">
                  <c:v>10362.640576814347</c:v>
                </c:pt>
                <c:pt idx="308">
                  <c:v>10352.870101478155</c:v>
                </c:pt>
                <c:pt idx="309">
                  <c:v>10344.519494423406</c:v>
                </c:pt>
                <c:pt idx="310">
                  <c:v>10335.413360694165</c:v>
                </c:pt>
                <c:pt idx="311">
                  <c:v>10327.942652804273</c:v>
                </c:pt>
                <c:pt idx="312">
                  <c:v>10323.130492801192</c:v>
                </c:pt>
                <c:pt idx="313">
                  <c:v>10317.633321861602</c:v>
                </c:pt>
                <c:pt idx="314">
                  <c:v>10313.654126092113</c:v>
                </c:pt>
                <c:pt idx="315">
                  <c:v>10312.825609991907</c:v>
                </c:pt>
                <c:pt idx="316">
                  <c:v>10311.597739388526</c:v>
                </c:pt>
                <c:pt idx="317">
                  <c:v>10311.529581588451</c:v>
                </c:pt>
                <c:pt idx="318">
                  <c:v>10311.785860604728</c:v>
                </c:pt>
                <c:pt idx="319">
                  <c:v>10313.471163648539</c:v>
                </c:pt>
                <c:pt idx="320">
                  <c:v>10316.087592947215</c:v>
                </c:pt>
                <c:pt idx="321">
                  <c:v>10321.321303076613</c:v>
                </c:pt>
                <c:pt idx="322">
                  <c:v>10326.405305673765</c:v>
                </c:pt>
                <c:pt idx="323">
                  <c:v>10332.855618440009</c:v>
                </c:pt>
                <c:pt idx="324">
                  <c:v>10340.965606717973</c:v>
                </c:pt>
                <c:pt idx="325">
                  <c:v>10349.01450624171</c:v>
                </c:pt>
                <c:pt idx="326">
                  <c:v>10358.634696290041</c:v>
                </c:pt>
                <c:pt idx="327">
                  <c:v>10369.42068127062</c:v>
                </c:pt>
                <c:pt idx="328">
                  <c:v>10382.895286593786</c:v>
                </c:pt>
                <c:pt idx="329">
                  <c:v>10398.630597927009</c:v>
                </c:pt>
                <c:pt idx="330">
                  <c:v>10413.345355436864</c:v>
                </c:pt>
                <c:pt idx="331">
                  <c:v>10431.258860763164</c:v>
                </c:pt>
                <c:pt idx="332">
                  <c:v>10451.291425669866</c:v>
                </c:pt>
                <c:pt idx="333">
                  <c:v>10472.281048613815</c:v>
                </c:pt>
                <c:pt idx="334">
                  <c:v>10491.006570849921</c:v>
                </c:pt>
                <c:pt idx="335">
                  <c:v>10511.466890190239</c:v>
                </c:pt>
                <c:pt idx="336">
                  <c:v>10536.524529676279</c:v>
                </c:pt>
                <c:pt idx="337">
                  <c:v>10561.267323994894</c:v>
                </c:pt>
                <c:pt idx="338">
                  <c:v>10589.032435575564</c:v>
                </c:pt>
                <c:pt idx="339">
                  <c:v>10616.446175247014</c:v>
                </c:pt>
                <c:pt idx="340">
                  <c:v>10646.590363747677</c:v>
                </c:pt>
                <c:pt idx="341">
                  <c:v>10677.979880930168</c:v>
                </c:pt>
                <c:pt idx="342">
                  <c:v>10712.004125985663</c:v>
                </c:pt>
                <c:pt idx="343">
                  <c:v>10744.288197663624</c:v>
                </c:pt>
                <c:pt idx="344">
                  <c:v>10779.746303903286</c:v>
                </c:pt>
                <c:pt idx="345">
                  <c:v>10820.411472121945</c:v>
                </c:pt>
                <c:pt idx="346">
                  <c:v>10861.312054097198</c:v>
                </c:pt>
                <c:pt idx="347">
                  <c:v>10905.12496202671</c:v>
                </c:pt>
                <c:pt idx="348">
                  <c:v>10948.474884907997</c:v>
                </c:pt>
                <c:pt idx="349">
                  <c:v>10995.066083441716</c:v>
                </c:pt>
                <c:pt idx="350">
                  <c:v>11043.154059269464</c:v>
                </c:pt>
                <c:pt idx="351">
                  <c:v>11093.699987136153</c:v>
                </c:pt>
                <c:pt idx="352">
                  <c:v>11148.287285355498</c:v>
                </c:pt>
                <c:pt idx="353">
                  <c:v>11203.245106915958</c:v>
                </c:pt>
                <c:pt idx="354">
                  <c:v>11257.642038831071</c:v>
                </c:pt>
                <c:pt idx="355">
                  <c:v>11313.112770314659</c:v>
                </c:pt>
                <c:pt idx="356">
                  <c:v>11371.581772949627</c:v>
                </c:pt>
                <c:pt idx="357">
                  <c:v>11433.999092342858</c:v>
                </c:pt>
                <c:pt idx="358">
                  <c:v>11500.332746008042</c:v>
                </c:pt>
                <c:pt idx="359">
                  <c:v>11570.390766511322</c:v>
                </c:pt>
                <c:pt idx="360">
                  <c:v>11643.552062915382</c:v>
                </c:pt>
                <c:pt idx="361">
                  <c:v>11716.16918049714</c:v>
                </c:pt>
                <c:pt idx="362">
                  <c:v>11791.169355515278</c:v>
                </c:pt>
                <c:pt idx="363">
                  <c:v>11868.331420676313</c:v>
                </c:pt>
                <c:pt idx="364">
                  <c:v>11947.454131641089</c:v>
                </c:pt>
                <c:pt idx="365">
                  <c:v>12026.276188203243</c:v>
                </c:pt>
                <c:pt idx="366">
                  <c:v>12109.516346088487</c:v>
                </c:pt>
                <c:pt idx="367">
                  <c:v>12192.943328467323</c:v>
                </c:pt>
                <c:pt idx="368">
                  <c:v>12281.542175979976</c:v>
                </c:pt>
                <c:pt idx="369">
                  <c:v>12372.202152869941</c:v>
                </c:pt>
                <c:pt idx="370">
                  <c:v>12464.187573719066</c:v>
                </c:pt>
                <c:pt idx="371">
                  <c:v>12558.288689536585</c:v>
                </c:pt>
                <c:pt idx="372">
                  <c:v>12655.336028850908</c:v>
                </c:pt>
                <c:pt idx="373">
                  <c:v>12751.932094962136</c:v>
                </c:pt>
                <c:pt idx="374">
                  <c:v>12855.055667740095</c:v>
                </c:pt>
                <c:pt idx="375">
                  <c:v>12958.808749092381</c:v>
                </c:pt>
                <c:pt idx="376">
                  <c:v>13065.036631792293</c:v>
                </c:pt>
                <c:pt idx="377">
                  <c:v>13173.756428131854</c:v>
                </c:pt>
                <c:pt idx="378">
                  <c:v>13281.598454517931</c:v>
                </c:pt>
                <c:pt idx="379">
                  <c:v>13391.176714080586</c:v>
                </c:pt>
                <c:pt idx="380">
                  <c:v>13504.508413107456</c:v>
                </c:pt>
                <c:pt idx="381">
                  <c:v>13618.143652685263</c:v>
                </c:pt>
                <c:pt idx="382">
                  <c:v>13735.419898433489</c:v>
                </c:pt>
                <c:pt idx="383">
                  <c:v>13851.503402506634</c:v>
                </c:pt>
                <c:pt idx="384">
                  <c:v>14005.058233626844</c:v>
                </c:pt>
                <c:pt idx="385">
                  <c:v>14124.513969074247</c:v>
                </c:pt>
                <c:pt idx="386">
                  <c:v>14243.473934686162</c:v>
                </c:pt>
                <c:pt idx="387">
                  <c:v>14364.325223283378</c:v>
                </c:pt>
                <c:pt idx="388">
                  <c:v>14486.122683162541</c:v>
                </c:pt>
                <c:pt idx="389">
                  <c:v>14609.909502296765</c:v>
                </c:pt>
                <c:pt idx="390">
                  <c:v>14730.525158687076</c:v>
                </c:pt>
                <c:pt idx="391">
                  <c:v>14853.320222291559</c:v>
                </c:pt>
                <c:pt idx="392">
                  <c:v>14973.773278518576</c:v>
                </c:pt>
                <c:pt idx="393">
                  <c:v>15091.832806903625</c:v>
                </c:pt>
                <c:pt idx="394">
                  <c:v>15210.626222856146</c:v>
                </c:pt>
                <c:pt idx="395">
                  <c:v>15331.412350790579</c:v>
                </c:pt>
                <c:pt idx="396">
                  <c:v>15446.141043941687</c:v>
                </c:pt>
                <c:pt idx="397">
                  <c:v>15560.561609124672</c:v>
                </c:pt>
                <c:pt idx="398">
                  <c:v>15670.474602036478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0A18-4418-8FB6-5CB3967D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Frequency</a:t>
                </a:r>
                <a:r>
                  <a:rPr lang="pl-PL" b="0"/>
                  <a:t> </a:t>
                </a:r>
                <a:r>
                  <a:rPr lang="pl-PL" b="0" i="1"/>
                  <a:t>f</a:t>
                </a:r>
                <a:r>
                  <a:rPr lang="en-US" b="0"/>
                  <a:t> </a:t>
                </a:r>
                <a:r>
                  <a:rPr lang="pl-PL" b="0"/>
                  <a:t>(</a:t>
                </a:r>
                <a:r>
                  <a:rPr lang="en-US" b="0"/>
                  <a:t>MHz</a:t>
                </a:r>
                <a:r>
                  <a:rPr lang="pl-PL" b="0"/>
                  <a:t>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679678831178774"/>
              <c:y val="0.81468890151567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 val="autoZero"/>
        <c:crossBetween val="midCat"/>
        <c:dispUnits>
          <c:builtInUnit val="millions"/>
        </c:dispUnits>
      </c:valAx>
      <c:valAx>
        <c:axId val="151256448"/>
        <c:scaling>
          <c:logBase val="10"/>
          <c:orientation val="minMax"/>
          <c:max val="4000000"/>
          <c:min val="100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pl-PL" sz="1000" b="0" i="0" baseline="0">
                    <a:effectLst/>
                  </a:rPr>
                  <a:t>Imaginary permittivity ɛ''‧10³ 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373314322710581E-2"/>
              <c:y val="9.6782407407407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0193044535289367"/>
          <c:y val="0.89675462283266949"/>
          <c:w val="0.82262882263315207"/>
          <c:h val="0.10324537716733051"/>
        </c:manualLayout>
      </c:layout>
      <c:overlay val="0"/>
      <c:txPr>
        <a:bodyPr/>
        <a:lstStyle/>
        <a:p>
          <a:pPr>
            <a:defRPr sz="10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0339506172839"/>
          <c:y val="4.5801533797237913E-2"/>
          <c:w val="0.73428302469135798"/>
          <c:h val="0.7228966214608072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'Material FR78'!$K$2</c:f>
              <c:strCache>
                <c:ptCount val="1"/>
                <c:pt idx="0">
                  <c:v>Ferrite FR78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'Material FR78'!$K$5:$K$403</c:f>
              <c:numCache>
                <c:formatCode>General</c:formatCode>
                <c:ptCount val="399"/>
                <c:pt idx="0">
                  <c:v>10000</c:v>
                </c:pt>
                <c:pt idx="1">
                  <c:v>10192.299999999999</c:v>
                </c:pt>
                <c:pt idx="2">
                  <c:v>10388.299999999999</c:v>
                </c:pt>
                <c:pt idx="3">
                  <c:v>10588.1</c:v>
                </c:pt>
                <c:pt idx="4">
                  <c:v>10791.8</c:v>
                </c:pt>
                <c:pt idx="5">
                  <c:v>10999.3</c:v>
                </c:pt>
                <c:pt idx="6">
                  <c:v>11210.9</c:v>
                </c:pt>
                <c:pt idx="7">
                  <c:v>11426.5</c:v>
                </c:pt>
                <c:pt idx="8">
                  <c:v>11646.2</c:v>
                </c:pt>
                <c:pt idx="9">
                  <c:v>11870.2</c:v>
                </c:pt>
                <c:pt idx="10">
                  <c:v>12098.5</c:v>
                </c:pt>
                <c:pt idx="11">
                  <c:v>12331.2</c:v>
                </c:pt>
                <c:pt idx="12">
                  <c:v>12568.4</c:v>
                </c:pt>
                <c:pt idx="13">
                  <c:v>12810.1</c:v>
                </c:pt>
                <c:pt idx="14">
                  <c:v>13056.5</c:v>
                </c:pt>
                <c:pt idx="15">
                  <c:v>13307.6</c:v>
                </c:pt>
                <c:pt idx="16">
                  <c:v>13563.5</c:v>
                </c:pt>
                <c:pt idx="17">
                  <c:v>13824.4</c:v>
                </c:pt>
                <c:pt idx="18">
                  <c:v>14090.2</c:v>
                </c:pt>
                <c:pt idx="19">
                  <c:v>14361.2</c:v>
                </c:pt>
                <c:pt idx="20">
                  <c:v>14637.4</c:v>
                </c:pt>
                <c:pt idx="21">
                  <c:v>14919</c:v>
                </c:pt>
                <c:pt idx="22">
                  <c:v>15205.9</c:v>
                </c:pt>
                <c:pt idx="23">
                  <c:v>15498.3</c:v>
                </c:pt>
                <c:pt idx="24">
                  <c:v>15796.4</c:v>
                </c:pt>
                <c:pt idx="25">
                  <c:v>16100.2</c:v>
                </c:pt>
                <c:pt idx="26">
                  <c:v>16409.900000000001</c:v>
                </c:pt>
                <c:pt idx="27">
                  <c:v>16725.5</c:v>
                </c:pt>
                <c:pt idx="28">
                  <c:v>17047.099999999999</c:v>
                </c:pt>
                <c:pt idx="29">
                  <c:v>17375</c:v>
                </c:pt>
                <c:pt idx="30">
                  <c:v>17709.2</c:v>
                </c:pt>
                <c:pt idx="31">
                  <c:v>18049.7</c:v>
                </c:pt>
                <c:pt idx="32">
                  <c:v>18396.900000000001</c:v>
                </c:pt>
                <c:pt idx="33">
                  <c:v>18750.7</c:v>
                </c:pt>
                <c:pt idx="34">
                  <c:v>19111.3</c:v>
                </c:pt>
                <c:pt idx="35">
                  <c:v>19478.900000000001</c:v>
                </c:pt>
                <c:pt idx="36">
                  <c:v>19853.5</c:v>
                </c:pt>
                <c:pt idx="37">
                  <c:v>20235.3</c:v>
                </c:pt>
                <c:pt idx="38">
                  <c:v>20624.5</c:v>
                </c:pt>
                <c:pt idx="39">
                  <c:v>21021.200000000001</c:v>
                </c:pt>
                <c:pt idx="40">
                  <c:v>21425.5</c:v>
                </c:pt>
                <c:pt idx="41">
                  <c:v>21837.5</c:v>
                </c:pt>
                <c:pt idx="42">
                  <c:v>22257.5</c:v>
                </c:pt>
                <c:pt idx="43">
                  <c:v>22685.599999999999</c:v>
                </c:pt>
                <c:pt idx="44">
                  <c:v>23121.9</c:v>
                </c:pt>
                <c:pt idx="45">
                  <c:v>23566.6</c:v>
                </c:pt>
                <c:pt idx="46">
                  <c:v>24019.8</c:v>
                </c:pt>
                <c:pt idx="47">
                  <c:v>24481.8</c:v>
                </c:pt>
                <c:pt idx="48">
                  <c:v>24952.6</c:v>
                </c:pt>
                <c:pt idx="49">
                  <c:v>25432.5</c:v>
                </c:pt>
                <c:pt idx="50">
                  <c:v>25921.7</c:v>
                </c:pt>
                <c:pt idx="51">
                  <c:v>26420.2</c:v>
                </c:pt>
                <c:pt idx="52">
                  <c:v>26928.3</c:v>
                </c:pt>
                <c:pt idx="53">
                  <c:v>27446.2</c:v>
                </c:pt>
                <c:pt idx="54">
                  <c:v>27974.1</c:v>
                </c:pt>
                <c:pt idx="55">
                  <c:v>28512.1</c:v>
                </c:pt>
                <c:pt idx="56">
                  <c:v>29060.5</c:v>
                </c:pt>
                <c:pt idx="57">
                  <c:v>29619.4</c:v>
                </c:pt>
                <c:pt idx="58">
                  <c:v>30189</c:v>
                </c:pt>
                <c:pt idx="59">
                  <c:v>30769.599999999999</c:v>
                </c:pt>
                <c:pt idx="60">
                  <c:v>31361.4</c:v>
                </c:pt>
                <c:pt idx="61">
                  <c:v>31964.6</c:v>
                </c:pt>
                <c:pt idx="62">
                  <c:v>32579.3</c:v>
                </c:pt>
                <c:pt idx="63">
                  <c:v>33205.9</c:v>
                </c:pt>
                <c:pt idx="64">
                  <c:v>33844.5</c:v>
                </c:pt>
                <c:pt idx="65">
                  <c:v>34495.4</c:v>
                </c:pt>
                <c:pt idx="66">
                  <c:v>35158.9</c:v>
                </c:pt>
                <c:pt idx="67">
                  <c:v>35835.1</c:v>
                </c:pt>
                <c:pt idx="68">
                  <c:v>36524.300000000003</c:v>
                </c:pt>
                <c:pt idx="69">
                  <c:v>37226.699999999997</c:v>
                </c:pt>
                <c:pt idx="70">
                  <c:v>37942.699999999997</c:v>
                </c:pt>
                <c:pt idx="71">
                  <c:v>38672.400000000001</c:v>
                </c:pt>
                <c:pt idx="72">
                  <c:v>39416.199999999997</c:v>
                </c:pt>
                <c:pt idx="73">
                  <c:v>40174.300000000003</c:v>
                </c:pt>
                <c:pt idx="74">
                  <c:v>40946.9</c:v>
                </c:pt>
                <c:pt idx="75">
                  <c:v>41734.400000000001</c:v>
                </c:pt>
                <c:pt idx="76">
                  <c:v>42537.1</c:v>
                </c:pt>
                <c:pt idx="77">
                  <c:v>43355.199999999997</c:v>
                </c:pt>
                <c:pt idx="78">
                  <c:v>44189</c:v>
                </c:pt>
                <c:pt idx="79">
                  <c:v>45038.9</c:v>
                </c:pt>
                <c:pt idx="80">
                  <c:v>45905.1</c:v>
                </c:pt>
                <c:pt idx="81">
                  <c:v>46787.9</c:v>
                </c:pt>
                <c:pt idx="82">
                  <c:v>47687.8</c:v>
                </c:pt>
                <c:pt idx="83">
                  <c:v>48604.9</c:v>
                </c:pt>
                <c:pt idx="84">
                  <c:v>49539.7</c:v>
                </c:pt>
                <c:pt idx="85">
                  <c:v>50492.5</c:v>
                </c:pt>
                <c:pt idx="86">
                  <c:v>51463.6</c:v>
                </c:pt>
                <c:pt idx="87">
                  <c:v>52453.4</c:v>
                </c:pt>
                <c:pt idx="88">
                  <c:v>53462.2</c:v>
                </c:pt>
                <c:pt idx="89">
                  <c:v>54490.400000000001</c:v>
                </c:pt>
                <c:pt idx="90">
                  <c:v>55538.400000000001</c:v>
                </c:pt>
                <c:pt idx="91">
                  <c:v>56606.5</c:v>
                </c:pt>
                <c:pt idx="92">
                  <c:v>57695.199999999997</c:v>
                </c:pt>
                <c:pt idx="93">
                  <c:v>58804.800000000003</c:v>
                </c:pt>
                <c:pt idx="94">
                  <c:v>59935.8</c:v>
                </c:pt>
                <c:pt idx="95">
                  <c:v>61088.5</c:v>
                </c:pt>
                <c:pt idx="96">
                  <c:v>62263.4</c:v>
                </c:pt>
                <c:pt idx="97">
                  <c:v>63460.9</c:v>
                </c:pt>
                <c:pt idx="98">
                  <c:v>64681.4</c:v>
                </c:pt>
                <c:pt idx="99">
                  <c:v>65925.399999999994</c:v>
                </c:pt>
                <c:pt idx="100">
                  <c:v>67193.3</c:v>
                </c:pt>
                <c:pt idx="101">
                  <c:v>68485.600000000006</c:v>
                </c:pt>
                <c:pt idx="102">
                  <c:v>69802.7</c:v>
                </c:pt>
                <c:pt idx="103">
                  <c:v>71145.2</c:v>
                </c:pt>
                <c:pt idx="104">
                  <c:v>72513.5</c:v>
                </c:pt>
                <c:pt idx="105">
                  <c:v>73908.100000000006</c:v>
                </c:pt>
                <c:pt idx="106">
                  <c:v>75329.5</c:v>
                </c:pt>
                <c:pt idx="107">
                  <c:v>76778.3</c:v>
                </c:pt>
                <c:pt idx="108">
                  <c:v>78255</c:v>
                </c:pt>
                <c:pt idx="109">
                  <c:v>79760</c:v>
                </c:pt>
                <c:pt idx="110">
                  <c:v>81294</c:v>
                </c:pt>
                <c:pt idx="111">
                  <c:v>82857.5</c:v>
                </c:pt>
                <c:pt idx="112">
                  <c:v>84451</c:v>
                </c:pt>
                <c:pt idx="113">
                  <c:v>86075.199999999997</c:v>
                </c:pt>
                <c:pt idx="114">
                  <c:v>87730.7</c:v>
                </c:pt>
                <c:pt idx="115">
                  <c:v>89417.9</c:v>
                </c:pt>
                <c:pt idx="116">
                  <c:v>91137.7</c:v>
                </c:pt>
                <c:pt idx="117">
                  <c:v>92890.5</c:v>
                </c:pt>
                <c:pt idx="118">
                  <c:v>94677</c:v>
                </c:pt>
                <c:pt idx="119">
                  <c:v>96497.9</c:v>
                </c:pt>
                <c:pt idx="120">
                  <c:v>98353.8</c:v>
                </c:pt>
                <c:pt idx="121">
                  <c:v>100245</c:v>
                </c:pt>
                <c:pt idx="122">
                  <c:v>102173</c:v>
                </c:pt>
                <c:pt idx="123">
                  <c:v>104138</c:v>
                </c:pt>
                <c:pt idx="124">
                  <c:v>106141</c:v>
                </c:pt>
                <c:pt idx="125">
                  <c:v>108183</c:v>
                </c:pt>
                <c:pt idx="126">
                  <c:v>110263</c:v>
                </c:pt>
                <c:pt idx="127">
                  <c:v>112384</c:v>
                </c:pt>
                <c:pt idx="128">
                  <c:v>114545</c:v>
                </c:pt>
                <c:pt idx="129">
                  <c:v>116748</c:v>
                </c:pt>
                <c:pt idx="130">
                  <c:v>118994</c:v>
                </c:pt>
                <c:pt idx="131">
                  <c:v>121282</c:v>
                </c:pt>
                <c:pt idx="132">
                  <c:v>123615</c:v>
                </c:pt>
                <c:pt idx="133">
                  <c:v>125992</c:v>
                </c:pt>
                <c:pt idx="134">
                  <c:v>128415</c:v>
                </c:pt>
                <c:pt idx="135">
                  <c:v>130885</c:v>
                </c:pt>
                <c:pt idx="136">
                  <c:v>133402</c:v>
                </c:pt>
                <c:pt idx="137">
                  <c:v>135968</c:v>
                </c:pt>
                <c:pt idx="138">
                  <c:v>138583</c:v>
                </c:pt>
                <c:pt idx="139">
                  <c:v>141248</c:v>
                </c:pt>
                <c:pt idx="140">
                  <c:v>143965</c:v>
                </c:pt>
                <c:pt idx="141">
                  <c:v>146734</c:v>
                </c:pt>
                <c:pt idx="142">
                  <c:v>149556</c:v>
                </c:pt>
                <c:pt idx="143">
                  <c:v>152432</c:v>
                </c:pt>
                <c:pt idx="144">
                  <c:v>155364</c:v>
                </c:pt>
                <c:pt idx="145">
                  <c:v>158352</c:v>
                </c:pt>
                <c:pt idx="146">
                  <c:v>161397</c:v>
                </c:pt>
                <c:pt idx="147">
                  <c:v>164501</c:v>
                </c:pt>
                <c:pt idx="148">
                  <c:v>167665</c:v>
                </c:pt>
                <c:pt idx="149">
                  <c:v>170890</c:v>
                </c:pt>
                <c:pt idx="150">
                  <c:v>174176</c:v>
                </c:pt>
                <c:pt idx="151">
                  <c:v>177526</c:v>
                </c:pt>
                <c:pt idx="152">
                  <c:v>180940</c:v>
                </c:pt>
                <c:pt idx="153">
                  <c:v>184420</c:v>
                </c:pt>
                <c:pt idx="154">
                  <c:v>187967</c:v>
                </c:pt>
                <c:pt idx="155">
                  <c:v>191582</c:v>
                </c:pt>
                <c:pt idx="156">
                  <c:v>195267</c:v>
                </c:pt>
                <c:pt idx="157">
                  <c:v>199022</c:v>
                </c:pt>
                <c:pt idx="158">
                  <c:v>202850</c:v>
                </c:pt>
                <c:pt idx="159">
                  <c:v>206751</c:v>
                </c:pt>
                <c:pt idx="160">
                  <c:v>210728</c:v>
                </c:pt>
                <c:pt idx="161">
                  <c:v>214780</c:v>
                </c:pt>
                <c:pt idx="162">
                  <c:v>218911</c:v>
                </c:pt>
                <c:pt idx="163">
                  <c:v>223121</c:v>
                </c:pt>
                <c:pt idx="164">
                  <c:v>227413</c:v>
                </c:pt>
                <c:pt idx="165">
                  <c:v>231786</c:v>
                </c:pt>
                <c:pt idx="166">
                  <c:v>236244</c:v>
                </c:pt>
                <c:pt idx="167">
                  <c:v>240788</c:v>
                </c:pt>
                <c:pt idx="168">
                  <c:v>245419</c:v>
                </c:pt>
                <c:pt idx="169">
                  <c:v>250139</c:v>
                </c:pt>
                <c:pt idx="170">
                  <c:v>254949</c:v>
                </c:pt>
                <c:pt idx="171">
                  <c:v>259853</c:v>
                </c:pt>
                <c:pt idx="172">
                  <c:v>264850</c:v>
                </c:pt>
                <c:pt idx="173">
                  <c:v>269944</c:v>
                </c:pt>
                <c:pt idx="174">
                  <c:v>275136</c:v>
                </c:pt>
                <c:pt idx="175">
                  <c:v>280427</c:v>
                </c:pt>
                <c:pt idx="176">
                  <c:v>285821</c:v>
                </c:pt>
                <c:pt idx="177">
                  <c:v>291318</c:v>
                </c:pt>
                <c:pt idx="178">
                  <c:v>296920</c:v>
                </c:pt>
                <c:pt idx="179">
                  <c:v>302631</c:v>
                </c:pt>
                <c:pt idx="180">
                  <c:v>308451</c:v>
                </c:pt>
                <c:pt idx="181">
                  <c:v>314383</c:v>
                </c:pt>
                <c:pt idx="182">
                  <c:v>320430</c:v>
                </c:pt>
                <c:pt idx="183">
                  <c:v>326593</c:v>
                </c:pt>
                <c:pt idx="184">
                  <c:v>332874</c:v>
                </c:pt>
                <c:pt idx="185">
                  <c:v>339276</c:v>
                </c:pt>
                <c:pt idx="186">
                  <c:v>345801</c:v>
                </c:pt>
                <c:pt idx="187">
                  <c:v>352451</c:v>
                </c:pt>
                <c:pt idx="188">
                  <c:v>359230</c:v>
                </c:pt>
                <c:pt idx="189">
                  <c:v>366139</c:v>
                </c:pt>
                <c:pt idx="190">
                  <c:v>373181</c:v>
                </c:pt>
                <c:pt idx="191">
                  <c:v>380358</c:v>
                </c:pt>
                <c:pt idx="192">
                  <c:v>387673</c:v>
                </c:pt>
                <c:pt idx="193">
                  <c:v>395129</c:v>
                </c:pt>
                <c:pt idx="194">
                  <c:v>402728</c:v>
                </c:pt>
                <c:pt idx="195">
                  <c:v>410474</c:v>
                </c:pt>
                <c:pt idx="196">
                  <c:v>418368</c:v>
                </c:pt>
                <c:pt idx="197">
                  <c:v>426414</c:v>
                </c:pt>
                <c:pt idx="198">
                  <c:v>434615</c:v>
                </c:pt>
                <c:pt idx="199">
                  <c:v>442974</c:v>
                </c:pt>
                <c:pt idx="200">
                  <c:v>451494</c:v>
                </c:pt>
                <c:pt idx="201">
                  <c:v>460177</c:v>
                </c:pt>
                <c:pt idx="202">
                  <c:v>469027</c:v>
                </c:pt>
                <c:pt idx="203">
                  <c:v>478048</c:v>
                </c:pt>
                <c:pt idx="204">
                  <c:v>487242</c:v>
                </c:pt>
                <c:pt idx="205">
                  <c:v>496613</c:v>
                </c:pt>
                <c:pt idx="206">
                  <c:v>506164</c:v>
                </c:pt>
                <c:pt idx="207">
                  <c:v>515899</c:v>
                </c:pt>
                <c:pt idx="208">
                  <c:v>525821</c:v>
                </c:pt>
                <c:pt idx="209">
                  <c:v>535934</c:v>
                </c:pt>
                <c:pt idx="210">
                  <c:v>546241</c:v>
                </c:pt>
                <c:pt idx="211">
                  <c:v>556746</c:v>
                </c:pt>
                <c:pt idx="212">
                  <c:v>567454</c:v>
                </c:pt>
                <c:pt idx="213">
                  <c:v>578368</c:v>
                </c:pt>
                <c:pt idx="214">
                  <c:v>589491</c:v>
                </c:pt>
                <c:pt idx="215">
                  <c:v>600828</c:v>
                </c:pt>
                <c:pt idx="216">
                  <c:v>612384</c:v>
                </c:pt>
                <c:pt idx="217">
                  <c:v>624162</c:v>
                </c:pt>
                <c:pt idx="218">
                  <c:v>636166</c:v>
                </c:pt>
                <c:pt idx="219">
                  <c:v>648401</c:v>
                </c:pt>
                <c:pt idx="220">
                  <c:v>660871</c:v>
                </c:pt>
                <c:pt idx="221">
                  <c:v>673581</c:v>
                </c:pt>
                <c:pt idx="222">
                  <c:v>686536</c:v>
                </c:pt>
                <c:pt idx="223">
                  <c:v>699740</c:v>
                </c:pt>
                <c:pt idx="224">
                  <c:v>713198</c:v>
                </c:pt>
                <c:pt idx="225">
                  <c:v>726914</c:v>
                </c:pt>
                <c:pt idx="226">
                  <c:v>740894</c:v>
                </c:pt>
                <c:pt idx="227">
                  <c:v>755144</c:v>
                </c:pt>
                <c:pt idx="228">
                  <c:v>769667</c:v>
                </c:pt>
                <c:pt idx="229">
                  <c:v>784470</c:v>
                </c:pt>
                <c:pt idx="230">
                  <c:v>799557</c:v>
                </c:pt>
                <c:pt idx="231">
                  <c:v>814934</c:v>
                </c:pt>
                <c:pt idx="232">
                  <c:v>830608</c:v>
                </c:pt>
                <c:pt idx="233">
                  <c:v>846582</c:v>
                </c:pt>
                <c:pt idx="234">
                  <c:v>862864</c:v>
                </c:pt>
                <c:pt idx="235">
                  <c:v>879459</c:v>
                </c:pt>
                <c:pt idx="236">
                  <c:v>896373</c:v>
                </c:pt>
                <c:pt idx="237">
                  <c:v>913613</c:v>
                </c:pt>
                <c:pt idx="238">
                  <c:v>931184</c:v>
                </c:pt>
                <c:pt idx="239">
                  <c:v>949093</c:v>
                </c:pt>
                <c:pt idx="240">
                  <c:v>967346</c:v>
                </c:pt>
                <c:pt idx="241">
                  <c:v>985951</c:v>
                </c:pt>
                <c:pt idx="242" formatCode="0.00E+00">
                  <c:v>1004910</c:v>
                </c:pt>
                <c:pt idx="243" formatCode="0.00E+00">
                  <c:v>1024240</c:v>
                </c:pt>
                <c:pt idx="244" formatCode="0.00E+00">
                  <c:v>1043940</c:v>
                </c:pt>
                <c:pt idx="245" formatCode="0.00E+00">
                  <c:v>1064020</c:v>
                </c:pt>
                <c:pt idx="246" formatCode="0.00E+00">
                  <c:v>1084480</c:v>
                </c:pt>
                <c:pt idx="247" formatCode="0.00E+00">
                  <c:v>1105340</c:v>
                </c:pt>
                <c:pt idx="248" formatCode="0.00E+00">
                  <c:v>1126600</c:v>
                </c:pt>
                <c:pt idx="249" formatCode="0.00E+00">
                  <c:v>1148260</c:v>
                </c:pt>
                <c:pt idx="250" formatCode="0.00E+00">
                  <c:v>1170350</c:v>
                </c:pt>
                <c:pt idx="251" formatCode="0.00E+00">
                  <c:v>1192860</c:v>
                </c:pt>
                <c:pt idx="252" formatCode="0.00E+00">
                  <c:v>1215800</c:v>
                </c:pt>
                <c:pt idx="253" formatCode="0.00E+00">
                  <c:v>1239180</c:v>
                </c:pt>
                <c:pt idx="254" formatCode="0.00E+00">
                  <c:v>1263010</c:v>
                </c:pt>
                <c:pt idx="255" formatCode="0.00E+00">
                  <c:v>1287300</c:v>
                </c:pt>
                <c:pt idx="256" formatCode="0.00E+00">
                  <c:v>1312060</c:v>
                </c:pt>
                <c:pt idx="257" formatCode="0.00E+00">
                  <c:v>1337300</c:v>
                </c:pt>
                <c:pt idx="258" formatCode="0.00E+00">
                  <c:v>1363010</c:v>
                </c:pt>
                <c:pt idx="259" formatCode="0.00E+00">
                  <c:v>1389230</c:v>
                </c:pt>
                <c:pt idx="260" formatCode="0.00E+00">
                  <c:v>1415950</c:v>
                </c:pt>
                <c:pt idx="261" formatCode="0.00E+00">
                  <c:v>1443180</c:v>
                </c:pt>
                <c:pt idx="262" formatCode="0.00E+00">
                  <c:v>1470940</c:v>
                </c:pt>
                <c:pt idx="263" formatCode="0.00E+00">
                  <c:v>1499230</c:v>
                </c:pt>
                <c:pt idx="264" formatCode="0.00E+00">
                  <c:v>1528060</c:v>
                </c:pt>
                <c:pt idx="265" formatCode="0.00E+00">
                  <c:v>1557450</c:v>
                </c:pt>
                <c:pt idx="266" formatCode="0.00E+00">
                  <c:v>1587400</c:v>
                </c:pt>
                <c:pt idx="267" formatCode="0.00E+00">
                  <c:v>1617930</c:v>
                </c:pt>
                <c:pt idx="268" formatCode="0.00E+00">
                  <c:v>1649050</c:v>
                </c:pt>
                <c:pt idx="269" formatCode="0.00E+00">
                  <c:v>1680760</c:v>
                </c:pt>
                <c:pt idx="270" formatCode="0.00E+00">
                  <c:v>1713090</c:v>
                </c:pt>
                <c:pt idx="271" formatCode="0.00E+00">
                  <c:v>1746040</c:v>
                </c:pt>
                <c:pt idx="272" formatCode="0.00E+00">
                  <c:v>1779620</c:v>
                </c:pt>
                <c:pt idx="273" formatCode="0.00E+00">
                  <c:v>1813840</c:v>
                </c:pt>
                <c:pt idx="274" formatCode="0.00E+00">
                  <c:v>1848730</c:v>
                </c:pt>
                <c:pt idx="275" formatCode="0.00E+00">
                  <c:v>1884280</c:v>
                </c:pt>
                <c:pt idx="276" formatCode="0.00E+00">
                  <c:v>1920520</c:v>
                </c:pt>
                <c:pt idx="277" formatCode="0.00E+00">
                  <c:v>1957460</c:v>
                </c:pt>
                <c:pt idx="278" formatCode="0.00E+00">
                  <c:v>1995110</c:v>
                </c:pt>
                <c:pt idx="279" formatCode="0.00E+00">
                  <c:v>2033480</c:v>
                </c:pt>
                <c:pt idx="280" formatCode="0.00E+00">
                  <c:v>2072580</c:v>
                </c:pt>
                <c:pt idx="281" formatCode="0.00E+00">
                  <c:v>2112450</c:v>
                </c:pt>
                <c:pt idx="282" formatCode="0.00E+00">
                  <c:v>2153070</c:v>
                </c:pt>
                <c:pt idx="283" formatCode="0.00E+00">
                  <c:v>2194480</c:v>
                </c:pt>
                <c:pt idx="284" formatCode="0.00E+00">
                  <c:v>2236690</c:v>
                </c:pt>
                <c:pt idx="285" formatCode="0.00E+00">
                  <c:v>2279700</c:v>
                </c:pt>
                <c:pt idx="286" formatCode="0.00E+00">
                  <c:v>2323550</c:v>
                </c:pt>
                <c:pt idx="287" formatCode="0.00E+00">
                  <c:v>2368240</c:v>
                </c:pt>
                <c:pt idx="288" formatCode="0.00E+00">
                  <c:v>2413780</c:v>
                </c:pt>
                <c:pt idx="289" formatCode="0.00E+00">
                  <c:v>2460210</c:v>
                </c:pt>
                <c:pt idx="290" formatCode="0.00E+00">
                  <c:v>2507520</c:v>
                </c:pt>
                <c:pt idx="291" formatCode="0.00E+00">
                  <c:v>2555750</c:v>
                </c:pt>
                <c:pt idx="292" formatCode="0.00E+00">
                  <c:v>2604900</c:v>
                </c:pt>
                <c:pt idx="293" formatCode="0.00E+00">
                  <c:v>2655000</c:v>
                </c:pt>
                <c:pt idx="294" formatCode="0.00E+00">
                  <c:v>2706060</c:v>
                </c:pt>
                <c:pt idx="295" formatCode="0.00E+00">
                  <c:v>2758110</c:v>
                </c:pt>
                <c:pt idx="296" formatCode="0.00E+00">
                  <c:v>2811150</c:v>
                </c:pt>
                <c:pt idx="297" formatCode="0.00E+00">
                  <c:v>2865220</c:v>
                </c:pt>
                <c:pt idx="298" formatCode="0.00E+00">
                  <c:v>2920320</c:v>
                </c:pt>
                <c:pt idx="299" formatCode="0.00E+00">
                  <c:v>2976490</c:v>
                </c:pt>
                <c:pt idx="300" formatCode="0.00E+00">
                  <c:v>3033730</c:v>
                </c:pt>
                <c:pt idx="301" formatCode="0.00E+00">
                  <c:v>3092080</c:v>
                </c:pt>
                <c:pt idx="302" formatCode="0.00E+00">
                  <c:v>3151550</c:v>
                </c:pt>
                <c:pt idx="303" formatCode="0.00E+00">
                  <c:v>3212160</c:v>
                </c:pt>
                <c:pt idx="304" formatCode="0.00E+00">
                  <c:v>3273940</c:v>
                </c:pt>
                <c:pt idx="305" formatCode="0.00E+00">
                  <c:v>3336900</c:v>
                </c:pt>
                <c:pt idx="306" formatCode="0.00E+00">
                  <c:v>3401080</c:v>
                </c:pt>
                <c:pt idx="307" formatCode="0.00E+00">
                  <c:v>3466490</c:v>
                </c:pt>
                <c:pt idx="308" formatCode="0.00E+00">
                  <c:v>3533160</c:v>
                </c:pt>
                <c:pt idx="309" formatCode="0.00E+00">
                  <c:v>3601110</c:v>
                </c:pt>
                <c:pt idx="310" formatCode="0.00E+00">
                  <c:v>3670370</c:v>
                </c:pt>
                <c:pt idx="311" formatCode="0.00E+00">
                  <c:v>3740960</c:v>
                </c:pt>
                <c:pt idx="312" formatCode="0.00E+00">
                  <c:v>3812910</c:v>
                </c:pt>
                <c:pt idx="313" formatCode="0.00E+00">
                  <c:v>3886240</c:v>
                </c:pt>
                <c:pt idx="314" formatCode="0.00E+00">
                  <c:v>3960980</c:v>
                </c:pt>
                <c:pt idx="315" formatCode="0.00E+00">
                  <c:v>4037160</c:v>
                </c:pt>
                <c:pt idx="316" formatCode="0.00E+00">
                  <c:v>4114810</c:v>
                </c:pt>
                <c:pt idx="317" formatCode="0.00E+00">
                  <c:v>4193950</c:v>
                </c:pt>
                <c:pt idx="318" formatCode="0.00E+00">
                  <c:v>4274610</c:v>
                </c:pt>
                <c:pt idx="319" formatCode="0.00E+00">
                  <c:v>4356820</c:v>
                </c:pt>
                <c:pt idx="320" formatCode="0.00E+00">
                  <c:v>4440610</c:v>
                </c:pt>
                <c:pt idx="321" formatCode="0.00E+00">
                  <c:v>4526010</c:v>
                </c:pt>
                <c:pt idx="322" formatCode="0.00E+00">
                  <c:v>4613060</c:v>
                </c:pt>
                <c:pt idx="323" formatCode="0.00E+00">
                  <c:v>4701780</c:v>
                </c:pt>
                <c:pt idx="324" formatCode="0.00E+00">
                  <c:v>4792210</c:v>
                </c:pt>
                <c:pt idx="325" formatCode="0.00E+00">
                  <c:v>4884370</c:v>
                </c:pt>
                <c:pt idx="326" formatCode="0.00E+00">
                  <c:v>4978310</c:v>
                </c:pt>
                <c:pt idx="327" formatCode="0.00E+00">
                  <c:v>5074060</c:v>
                </c:pt>
                <c:pt idx="328" formatCode="0.00E+00">
                  <c:v>5171640</c:v>
                </c:pt>
                <c:pt idx="329" formatCode="0.00E+00">
                  <c:v>5271110</c:v>
                </c:pt>
                <c:pt idx="330" formatCode="0.00E+00">
                  <c:v>5372480</c:v>
                </c:pt>
                <c:pt idx="331" formatCode="0.00E+00">
                  <c:v>5475810</c:v>
                </c:pt>
                <c:pt idx="332" formatCode="0.00E+00">
                  <c:v>5581120</c:v>
                </c:pt>
                <c:pt idx="333" formatCode="0.00E+00">
                  <c:v>5688460</c:v>
                </c:pt>
                <c:pt idx="334" formatCode="0.00E+00">
                  <c:v>5797870</c:v>
                </c:pt>
                <c:pt idx="335" formatCode="0.00E+00">
                  <c:v>5909370</c:v>
                </c:pt>
                <c:pt idx="336" formatCode="0.00E+00">
                  <c:v>6023030</c:v>
                </c:pt>
                <c:pt idx="337" formatCode="0.00E+00">
                  <c:v>6138860</c:v>
                </c:pt>
                <c:pt idx="338" formatCode="0.00E+00">
                  <c:v>6256930</c:v>
                </c:pt>
                <c:pt idx="339" formatCode="0.00E+00">
                  <c:v>6377270</c:v>
                </c:pt>
                <c:pt idx="340" formatCode="0.00E+00">
                  <c:v>6499920</c:v>
                </c:pt>
                <c:pt idx="341" formatCode="0.00E+00">
                  <c:v>6624930</c:v>
                </c:pt>
                <c:pt idx="342" formatCode="0.00E+00">
                  <c:v>6752340</c:v>
                </c:pt>
                <c:pt idx="343" formatCode="0.00E+00">
                  <c:v>6882200</c:v>
                </c:pt>
                <c:pt idx="344" formatCode="0.00E+00">
                  <c:v>7014570</c:v>
                </c:pt>
                <c:pt idx="345" formatCode="0.00E+00">
                  <c:v>7149470</c:v>
                </c:pt>
                <c:pt idx="346" formatCode="0.00E+00">
                  <c:v>7286980</c:v>
                </c:pt>
                <c:pt idx="347" formatCode="0.00E+00">
                  <c:v>7427120</c:v>
                </c:pt>
                <c:pt idx="348" formatCode="0.00E+00">
                  <c:v>7569960</c:v>
                </c:pt>
                <c:pt idx="349" formatCode="0.00E+00">
                  <c:v>7715550</c:v>
                </c:pt>
                <c:pt idx="350" formatCode="0.00E+00">
                  <c:v>7863940</c:v>
                </c:pt>
                <c:pt idx="351" formatCode="0.00E+00">
                  <c:v>8015190</c:v>
                </c:pt>
                <c:pt idx="352" formatCode="0.00E+00">
                  <c:v>8169340</c:v>
                </c:pt>
                <c:pt idx="353" formatCode="0.00E+00">
                  <c:v>8326450</c:v>
                </c:pt>
                <c:pt idx="354" formatCode="0.00E+00">
                  <c:v>8486590</c:v>
                </c:pt>
                <c:pt idx="355" formatCode="0.00E+00">
                  <c:v>8649810</c:v>
                </c:pt>
                <c:pt idx="356" formatCode="0.00E+00">
                  <c:v>8816170</c:v>
                </c:pt>
                <c:pt idx="357" formatCode="0.00E+00">
                  <c:v>8985730</c:v>
                </c:pt>
                <c:pt idx="358" formatCode="0.00E+00">
                  <c:v>9158540</c:v>
                </c:pt>
                <c:pt idx="359" formatCode="0.00E+00">
                  <c:v>9334690</c:v>
                </c:pt>
                <c:pt idx="360" formatCode="0.00E+00">
                  <c:v>9514210</c:v>
                </c:pt>
                <c:pt idx="361" formatCode="0.00E+00">
                  <c:v>9697200</c:v>
                </c:pt>
                <c:pt idx="362" formatCode="0.00E+00">
                  <c:v>9883700</c:v>
                </c:pt>
                <c:pt idx="363" formatCode="0.00E+00">
                  <c:v>10073800</c:v>
                </c:pt>
                <c:pt idx="364" formatCode="0.00E+00">
                  <c:v>10267500</c:v>
                </c:pt>
                <c:pt idx="365" formatCode="0.00E+00">
                  <c:v>10465000</c:v>
                </c:pt>
                <c:pt idx="366" formatCode="0.00E+00">
                  <c:v>10666300</c:v>
                </c:pt>
                <c:pt idx="367" formatCode="0.00E+00">
                  <c:v>10871400</c:v>
                </c:pt>
                <c:pt idx="368" formatCode="0.00E+00">
                  <c:v>11080500</c:v>
                </c:pt>
                <c:pt idx="369" formatCode="0.00E+00">
                  <c:v>11293600</c:v>
                </c:pt>
                <c:pt idx="370" formatCode="0.00E+00">
                  <c:v>11510800</c:v>
                </c:pt>
                <c:pt idx="371" formatCode="0.00E+00">
                  <c:v>11732200</c:v>
                </c:pt>
                <c:pt idx="372" formatCode="0.00E+00">
                  <c:v>11957800</c:v>
                </c:pt>
                <c:pt idx="373" formatCode="0.00E+00">
                  <c:v>12187800</c:v>
                </c:pt>
                <c:pt idx="374" formatCode="0.00E+00">
                  <c:v>12422200</c:v>
                </c:pt>
                <c:pt idx="375" formatCode="0.00E+00">
                  <c:v>12661100</c:v>
                </c:pt>
                <c:pt idx="376" formatCode="0.00E+00">
                  <c:v>12904600</c:v>
                </c:pt>
                <c:pt idx="377" formatCode="0.00E+00">
                  <c:v>13152800</c:v>
                </c:pt>
                <c:pt idx="378" formatCode="0.00E+00">
                  <c:v>13405800</c:v>
                </c:pt>
                <c:pt idx="379" formatCode="0.00E+00">
                  <c:v>13663600</c:v>
                </c:pt>
                <c:pt idx="380" formatCode="0.00E+00">
                  <c:v>13926400</c:v>
                </c:pt>
                <c:pt idx="381" formatCode="0.00E+00">
                  <c:v>14194200</c:v>
                </c:pt>
                <c:pt idx="382" formatCode="0.00E+00">
                  <c:v>14467200</c:v>
                </c:pt>
                <c:pt idx="383" formatCode="0.00E+00">
                  <c:v>14745400</c:v>
                </c:pt>
                <c:pt idx="384" formatCode="0.00E+00">
                  <c:v>15029000</c:v>
                </c:pt>
                <c:pt idx="385" formatCode="0.00E+00">
                  <c:v>15318100</c:v>
                </c:pt>
                <c:pt idx="386" formatCode="0.00E+00">
                  <c:v>15612700</c:v>
                </c:pt>
                <c:pt idx="387" formatCode="0.00E+00">
                  <c:v>15913000</c:v>
                </c:pt>
                <c:pt idx="388" formatCode="0.00E+00">
                  <c:v>16219000</c:v>
                </c:pt>
                <c:pt idx="389" formatCode="0.00E+00">
                  <c:v>16530900</c:v>
                </c:pt>
                <c:pt idx="390" formatCode="0.00E+00">
                  <c:v>16848900</c:v>
                </c:pt>
                <c:pt idx="391" formatCode="0.00E+00">
                  <c:v>17172900</c:v>
                </c:pt>
                <c:pt idx="392" formatCode="0.00E+00">
                  <c:v>17503200</c:v>
                </c:pt>
                <c:pt idx="393" formatCode="0.00E+00">
                  <c:v>17839800</c:v>
                </c:pt>
                <c:pt idx="394" formatCode="0.00E+00">
                  <c:v>18182900</c:v>
                </c:pt>
                <c:pt idx="395" formatCode="0.00E+00">
                  <c:v>18532600</c:v>
                </c:pt>
                <c:pt idx="396" formatCode="0.00E+00">
                  <c:v>18889100</c:v>
                </c:pt>
                <c:pt idx="397" formatCode="0.00E+00">
                  <c:v>19252300</c:v>
                </c:pt>
                <c:pt idx="398" formatCode="0.00E+00">
                  <c:v>19622600</c:v>
                </c:pt>
              </c:numCache>
            </c:numRef>
          </c:xVal>
          <c:yVal>
            <c:numRef>
              <c:f>'Material FR78'!$S$5:$S$403</c:f>
              <c:numCache>
                <c:formatCode>0.00E+00</c:formatCode>
                <c:ptCount val="399"/>
                <c:pt idx="0">
                  <c:v>0.13945081137986687</c:v>
                </c:pt>
                <c:pt idx="1">
                  <c:v>0.13958906665820037</c:v>
                </c:pt>
                <c:pt idx="2">
                  <c:v>0.13962068317533866</c:v>
                </c:pt>
                <c:pt idx="3">
                  <c:v>0.13980073656107531</c:v>
                </c:pt>
                <c:pt idx="4">
                  <c:v>0.13999043566390498</c:v>
                </c:pt>
                <c:pt idx="5">
                  <c:v>0.14017959889356285</c:v>
                </c:pt>
                <c:pt idx="6">
                  <c:v>0.14037465672811092</c:v>
                </c:pt>
                <c:pt idx="7">
                  <c:v>0.14056649932362794</c:v>
                </c:pt>
                <c:pt idx="8">
                  <c:v>0.14077334636795635</c:v>
                </c:pt>
                <c:pt idx="9">
                  <c:v>0.14098287277814395</c:v>
                </c:pt>
                <c:pt idx="10">
                  <c:v>0.1411961503005344</c:v>
                </c:pt>
                <c:pt idx="11">
                  <c:v>0.14141103544244032</c:v>
                </c:pt>
                <c:pt idx="12">
                  <c:v>0.14164092503315767</c:v>
                </c:pt>
                <c:pt idx="13">
                  <c:v>0.141877245101937</c:v>
                </c:pt>
                <c:pt idx="14">
                  <c:v>0.1421167804097474</c:v>
                </c:pt>
                <c:pt idx="15">
                  <c:v>0.1423600668297606</c:v>
                </c:pt>
                <c:pt idx="16">
                  <c:v>0.14260871198149219</c:v>
                </c:pt>
                <c:pt idx="17">
                  <c:v>0.14287289745520698</c:v>
                </c:pt>
                <c:pt idx="18">
                  <c:v>0.14312636546548507</c:v>
                </c:pt>
                <c:pt idx="19">
                  <c:v>0.14338840744651252</c:v>
                </c:pt>
                <c:pt idx="20">
                  <c:v>0.14365795165194567</c:v>
                </c:pt>
                <c:pt idx="21">
                  <c:v>0.14393285458909716</c:v>
                </c:pt>
                <c:pt idx="22">
                  <c:v>0.14421097276527967</c:v>
                </c:pt>
                <c:pt idx="23">
                  <c:v>0.1444987366585552</c:v>
                </c:pt>
                <c:pt idx="24">
                  <c:v>0.14479346690306463</c:v>
                </c:pt>
                <c:pt idx="25">
                  <c:v>0.14509623524515156</c:v>
                </c:pt>
                <c:pt idx="26">
                  <c:v>0.14541132867019071</c:v>
                </c:pt>
                <c:pt idx="27">
                  <c:v>0.14573392431963553</c:v>
                </c:pt>
                <c:pt idx="28">
                  <c:v>0.14605330473004935</c:v>
                </c:pt>
                <c:pt idx="29">
                  <c:v>0.14638018736486888</c:v>
                </c:pt>
                <c:pt idx="30">
                  <c:v>0.14670974936554759</c:v>
                </c:pt>
                <c:pt idx="31">
                  <c:v>0.14703556025402345</c:v>
                </c:pt>
                <c:pt idx="32">
                  <c:v>0.14736405050835846</c:v>
                </c:pt>
                <c:pt idx="33">
                  <c:v>0.14771558330908241</c:v>
                </c:pt>
                <c:pt idx="34">
                  <c:v>0.14808747929033608</c:v>
                </c:pt>
                <c:pt idx="35">
                  <c:v>0.14844919368132489</c:v>
                </c:pt>
                <c:pt idx="36">
                  <c:v>0.14879697536984601</c:v>
                </c:pt>
                <c:pt idx="37">
                  <c:v>0.14916029738035033</c:v>
                </c:pt>
                <c:pt idx="38">
                  <c:v>0.14955255654213376</c:v>
                </c:pt>
                <c:pt idx="39">
                  <c:v>0.14995124618197919</c:v>
                </c:pt>
                <c:pt idx="40">
                  <c:v>0.15036172503160503</c:v>
                </c:pt>
                <c:pt idx="41">
                  <c:v>0.15078238547149572</c:v>
                </c:pt>
                <c:pt idx="42">
                  <c:v>0.15122394496508798</c:v>
                </c:pt>
                <c:pt idx="43">
                  <c:v>0.1516767577952888</c:v>
                </c:pt>
                <c:pt idx="44">
                  <c:v>0.15213439348403612</c:v>
                </c:pt>
                <c:pt idx="45">
                  <c:v>0.1525909574264398</c:v>
                </c:pt>
                <c:pt idx="46">
                  <c:v>0.15305395184690548</c:v>
                </c:pt>
                <c:pt idx="47">
                  <c:v>0.15353087896983886</c:v>
                </c:pt>
                <c:pt idx="48">
                  <c:v>0.15402120292206817</c:v>
                </c:pt>
                <c:pt idx="49">
                  <c:v>0.1545142062401566</c:v>
                </c:pt>
                <c:pt idx="50">
                  <c:v>0.15502221400705646</c:v>
                </c:pt>
                <c:pt idx="51">
                  <c:v>0.15552379129589428</c:v>
                </c:pt>
                <c:pt idx="52">
                  <c:v>0.15604626763843366</c:v>
                </c:pt>
                <c:pt idx="53">
                  <c:v>0.15657571033220694</c:v>
                </c:pt>
                <c:pt idx="54">
                  <c:v>0.1571174781089324</c:v>
                </c:pt>
                <c:pt idx="55">
                  <c:v>0.15764906429539299</c:v>
                </c:pt>
                <c:pt idx="56">
                  <c:v>0.1581929755648058</c:v>
                </c:pt>
                <c:pt idx="57">
                  <c:v>0.15874331731228067</c:v>
                </c:pt>
                <c:pt idx="58">
                  <c:v>0.15929365905975548</c:v>
                </c:pt>
                <c:pt idx="59">
                  <c:v>0.1598665074804474</c:v>
                </c:pt>
                <c:pt idx="60">
                  <c:v>0.16043989177431114</c:v>
                </c:pt>
                <c:pt idx="61">
                  <c:v>0.16103417512187648</c:v>
                </c:pt>
                <c:pt idx="62">
                  <c:v>0.16164185529873767</c:v>
                </c:pt>
                <c:pt idx="63">
                  <c:v>0.16226025293903559</c:v>
                </c:pt>
                <c:pt idx="64">
                  <c:v>0.16288883216959837</c:v>
                </c:pt>
                <c:pt idx="65">
                  <c:v>0.16353938220020642</c:v>
                </c:pt>
                <c:pt idx="66">
                  <c:v>0.16420815191865681</c:v>
                </c:pt>
                <c:pt idx="67">
                  <c:v>0.16487692163710727</c:v>
                </c:pt>
                <c:pt idx="68">
                  <c:v>0.16556123167754092</c:v>
                </c:pt>
                <c:pt idx="69">
                  <c:v>0.16626054616678596</c:v>
                </c:pt>
                <c:pt idx="70">
                  <c:v>0.16696575526092119</c:v>
                </c:pt>
                <c:pt idx="71">
                  <c:v>0.1676752513404311</c:v>
                </c:pt>
                <c:pt idx="72">
                  <c:v>0.1684013594882679</c:v>
                </c:pt>
                <c:pt idx="73">
                  <c:v>0.16914836668980629</c:v>
                </c:pt>
                <c:pt idx="74">
                  <c:v>0.16990609135478135</c:v>
                </c:pt>
                <c:pt idx="75">
                  <c:v>0.17066113665389729</c:v>
                </c:pt>
                <c:pt idx="76">
                  <c:v>0.17142154068473156</c:v>
                </c:pt>
                <c:pt idx="77">
                  <c:v>0.17220177202292375</c:v>
                </c:pt>
                <c:pt idx="78">
                  <c:v>0.17301897860997248</c:v>
                </c:pt>
                <c:pt idx="79">
                  <c:v>0.17383511345067765</c:v>
                </c:pt>
                <c:pt idx="80">
                  <c:v>0.17465285591089832</c:v>
                </c:pt>
                <c:pt idx="81">
                  <c:v>0.17547381361014991</c:v>
                </c:pt>
                <c:pt idx="82">
                  <c:v>0.17632853131922721</c:v>
                </c:pt>
                <c:pt idx="83">
                  <c:v>0.17719771760394404</c:v>
                </c:pt>
                <c:pt idx="84">
                  <c:v>0.17807601373258208</c:v>
                </c:pt>
                <c:pt idx="85">
                  <c:v>0.17897520891492166</c:v>
                </c:pt>
                <c:pt idx="86">
                  <c:v>0.1798781552094641</c:v>
                </c:pt>
                <c:pt idx="87">
                  <c:v>0.18079878531867707</c:v>
                </c:pt>
                <c:pt idx="88">
                  <c:v>0.18174406559379455</c:v>
                </c:pt>
                <c:pt idx="89">
                  <c:v>0.18270220682503605</c:v>
                </c:pt>
                <c:pt idx="90">
                  <c:v>0.18367213726605791</c:v>
                </c:pt>
                <c:pt idx="91">
                  <c:v>0.18464153183390788</c:v>
                </c:pt>
                <c:pt idx="92">
                  <c:v>0.18561735687981992</c:v>
                </c:pt>
                <c:pt idx="93">
                  <c:v>0.18661783209163643</c:v>
                </c:pt>
                <c:pt idx="94">
                  <c:v>0.18764081397666996</c:v>
                </c:pt>
                <c:pt idx="95">
                  <c:v>0.18867558507148391</c:v>
                </c:pt>
                <c:pt idx="96">
                  <c:v>0.18973018347365575</c:v>
                </c:pt>
                <c:pt idx="97">
                  <c:v>0.19079228410023327</c:v>
                </c:pt>
                <c:pt idx="98">
                  <c:v>0.19188868060980824</c:v>
                </c:pt>
                <c:pt idx="99">
                  <c:v>0.19298346949986775</c:v>
                </c:pt>
                <c:pt idx="100">
                  <c:v>0.19409754982411326</c:v>
                </c:pt>
                <c:pt idx="101">
                  <c:v>0.19523788793377875</c:v>
                </c:pt>
                <c:pt idx="102">
                  <c:v>0.19637447493124138</c:v>
                </c:pt>
                <c:pt idx="103">
                  <c:v>0.19752606637751538</c:v>
                </c:pt>
                <c:pt idx="104">
                  <c:v>0.19867176321889923</c:v>
                </c:pt>
                <c:pt idx="105">
                  <c:v>0.19985068419693686</c:v>
                </c:pt>
                <c:pt idx="106">
                  <c:v>0.20105264772136336</c:v>
                </c:pt>
                <c:pt idx="107">
                  <c:v>0.20228515601658453</c:v>
                </c:pt>
                <c:pt idx="108">
                  <c:v>0.20354124273136642</c:v>
                </c:pt>
                <c:pt idx="109">
                  <c:v>0.20480590341689769</c:v>
                </c:pt>
                <c:pt idx="110">
                  <c:v>0.20610218061956723</c:v>
                </c:pt>
                <c:pt idx="111">
                  <c:v>0.20741882100276651</c:v>
                </c:pt>
                <c:pt idx="112">
                  <c:v>0.20874296361037148</c:v>
                </c:pt>
                <c:pt idx="113">
                  <c:v>0.21006389097894543</c:v>
                </c:pt>
                <c:pt idx="114">
                  <c:v>0.21142447296223521</c:v>
                </c:pt>
                <c:pt idx="115">
                  <c:v>0.21281238447728859</c:v>
                </c:pt>
                <c:pt idx="116">
                  <c:v>0.21422441028507455</c:v>
                </c:pt>
                <c:pt idx="117">
                  <c:v>0.21562786212211116</c:v>
                </c:pt>
                <c:pt idx="118">
                  <c:v>0.21706828920800439</c:v>
                </c:pt>
                <c:pt idx="119">
                  <c:v>0.21852532836222455</c:v>
                </c:pt>
                <c:pt idx="120">
                  <c:v>0.22000594593600539</c:v>
                </c:pt>
                <c:pt idx="121">
                  <c:v>0.2214592339780227</c:v>
                </c:pt>
                <c:pt idx="122">
                  <c:v>0.22296986044942635</c:v>
                </c:pt>
                <c:pt idx="123">
                  <c:v>0.2244981707355006</c:v>
                </c:pt>
                <c:pt idx="124">
                  <c:v>0.22603773435818336</c:v>
                </c:pt>
                <c:pt idx="125">
                  <c:v>0.22759283830284932</c:v>
                </c:pt>
                <c:pt idx="126">
                  <c:v>0.22919831432566781</c:v>
                </c:pt>
                <c:pt idx="127">
                  <c:v>0.23082736876804705</c:v>
                </c:pt>
                <c:pt idx="128">
                  <c:v>0.23246017432262919</c:v>
                </c:pt>
                <c:pt idx="129">
                  <c:v>0.23413049099923972</c:v>
                </c:pt>
                <c:pt idx="130">
                  <c:v>0.23582117085638007</c:v>
                </c:pt>
                <c:pt idx="131">
                  <c:v>0.23753489325990923</c:v>
                </c:pt>
                <c:pt idx="132">
                  <c:v>0.23927165820982743</c:v>
                </c:pt>
                <c:pt idx="133">
                  <c:v>0.24105986698424176</c:v>
                </c:pt>
                <c:pt idx="134">
                  <c:v>0.24282288971957983</c:v>
                </c:pt>
                <c:pt idx="135">
                  <c:v>0.2446078832549631</c:v>
                </c:pt>
                <c:pt idx="136">
                  <c:v>0.2464480717270455</c:v>
                </c:pt>
                <c:pt idx="137">
                  <c:v>0.24876893843426409</c:v>
                </c:pt>
                <c:pt idx="138">
                  <c:v>0.25021847536407854</c:v>
                </c:pt>
                <c:pt idx="139">
                  <c:v>0.25215458513391942</c:v>
                </c:pt>
                <c:pt idx="140">
                  <c:v>0.25412123967455491</c:v>
                </c:pt>
                <c:pt idx="141">
                  <c:v>0.25608843008836218</c:v>
                </c:pt>
                <c:pt idx="142">
                  <c:v>0.25810652845349386</c:v>
                </c:pt>
                <c:pt idx="143">
                  <c:v>0.26013320078937491</c:v>
                </c:pt>
                <c:pt idx="144">
                  <c:v>0.26218881027653507</c:v>
                </c:pt>
                <c:pt idx="145">
                  <c:v>0.2643114039101746</c:v>
                </c:pt>
                <c:pt idx="146">
                  <c:v>0.26640934737790967</c:v>
                </c:pt>
                <c:pt idx="147">
                  <c:v>0.26856945213357769</c:v>
                </c:pt>
                <c:pt idx="148">
                  <c:v>0.27075795816735299</c:v>
                </c:pt>
                <c:pt idx="149">
                  <c:v>0.27296575563531439</c:v>
                </c:pt>
                <c:pt idx="150">
                  <c:v>0.27519605977649275</c:v>
                </c:pt>
                <c:pt idx="151">
                  <c:v>0.27748209472754209</c:v>
                </c:pt>
                <c:pt idx="152">
                  <c:v>0.27981582239088471</c:v>
                </c:pt>
                <c:pt idx="153">
                  <c:v>0.28216080339083593</c:v>
                </c:pt>
                <c:pt idx="154">
                  <c:v>0.28454919011770574</c:v>
                </c:pt>
                <c:pt idx="155">
                  <c:v>0.28697240860074491</c:v>
                </c:pt>
                <c:pt idx="156">
                  <c:v>0.28939830644964326</c:v>
                </c:pt>
                <c:pt idx="157">
                  <c:v>0.29189386781088017</c:v>
                </c:pt>
                <c:pt idx="158">
                  <c:v>0.2944135434648496</c:v>
                </c:pt>
                <c:pt idx="159">
                  <c:v>0.29696429976278554</c:v>
                </c:pt>
                <c:pt idx="160">
                  <c:v>0.29953756273393856</c:v>
                </c:pt>
                <c:pt idx="161">
                  <c:v>0.3021563749246976</c:v>
                </c:pt>
                <c:pt idx="162">
                  <c:v>0.30477250774959741</c:v>
                </c:pt>
                <c:pt idx="163">
                  <c:v>0.3074400843989934</c:v>
                </c:pt>
                <c:pt idx="164">
                  <c:v>0.31016499947777587</c:v>
                </c:pt>
                <c:pt idx="165">
                  <c:v>0.31294671711277283</c:v>
                </c:pt>
                <c:pt idx="166">
                  <c:v>0.31577344809420388</c:v>
                </c:pt>
                <c:pt idx="167">
                  <c:v>0.31862911622691414</c:v>
                </c:pt>
                <c:pt idx="168">
                  <c:v>0.32151693674993442</c:v>
                </c:pt>
                <c:pt idx="169">
                  <c:v>0.32444066077546774</c:v>
                </c:pt>
                <c:pt idx="170">
                  <c:v>0.3274597702255877</c:v>
                </c:pt>
                <c:pt idx="171">
                  <c:v>0.33044833490491304</c:v>
                </c:pt>
                <c:pt idx="172">
                  <c:v>0.33349048690142197</c:v>
                </c:pt>
                <c:pt idx="173">
                  <c:v>0.336580867483396</c:v>
                </c:pt>
                <c:pt idx="174">
                  <c:v>0.33976073888506658</c:v>
                </c:pt>
                <c:pt idx="175">
                  <c:v>0.34294757663797093</c:v>
                </c:pt>
                <c:pt idx="176">
                  <c:v>0.34613870137625008</c:v>
                </c:pt>
                <c:pt idx="177">
                  <c:v>0.34939948962686768</c:v>
                </c:pt>
                <c:pt idx="178">
                  <c:v>0.35273530012154236</c:v>
                </c:pt>
                <c:pt idx="179">
                  <c:v>0.356132736030978</c:v>
                </c:pt>
                <c:pt idx="180">
                  <c:v>0.35954785575508436</c:v>
                </c:pt>
                <c:pt idx="181">
                  <c:v>0.36305728915743346</c:v>
                </c:pt>
                <c:pt idx="182">
                  <c:v>0.36659405209154639</c:v>
                </c:pt>
                <c:pt idx="183">
                  <c:v>0.3702069090160599</c:v>
                </c:pt>
                <c:pt idx="184">
                  <c:v>0.37389050119925554</c:v>
                </c:pt>
                <c:pt idx="185">
                  <c:v>0.37760356640690224</c:v>
                </c:pt>
                <c:pt idx="186">
                  <c:v>0.38134449701948431</c:v>
                </c:pt>
                <c:pt idx="187">
                  <c:v>0.38516152162246708</c:v>
                </c:pt>
                <c:pt idx="188">
                  <c:v>0.38904820973778836</c:v>
                </c:pt>
                <c:pt idx="189">
                  <c:v>0.39299759501421427</c:v>
                </c:pt>
                <c:pt idx="190">
                  <c:v>0.3970112850712606</c:v>
                </c:pt>
                <c:pt idx="191">
                  <c:v>0.40121628185065206</c:v>
                </c:pt>
                <c:pt idx="192">
                  <c:v>0.40525998080532105</c:v>
                </c:pt>
                <c:pt idx="193">
                  <c:v>0.40945426012127578</c:v>
                </c:pt>
                <c:pt idx="194">
                  <c:v>0.4137310639056932</c:v>
                </c:pt>
                <c:pt idx="195">
                  <c:v>0.41807967469513641</c:v>
                </c:pt>
                <c:pt idx="196">
                  <c:v>0.42243418008946998</c:v>
                </c:pt>
                <c:pt idx="197">
                  <c:v>0.42689907535720151</c:v>
                </c:pt>
                <c:pt idx="198">
                  <c:v>0.43135325316149631</c:v>
                </c:pt>
                <c:pt idx="199">
                  <c:v>0.43590495988306527</c:v>
                </c:pt>
                <c:pt idx="200">
                  <c:v>0.44055633901459551</c:v>
                </c:pt>
                <c:pt idx="201">
                  <c:v>0.44525916197062188</c:v>
                </c:pt>
                <c:pt idx="202">
                  <c:v>0.45002896907312773</c:v>
                </c:pt>
                <c:pt idx="203">
                  <c:v>0.45488773112215825</c:v>
                </c:pt>
                <c:pt idx="204">
                  <c:v>0.45984187859577541</c:v>
                </c:pt>
                <c:pt idx="205">
                  <c:v>0.46487640704516781</c:v>
                </c:pt>
                <c:pt idx="206">
                  <c:v>0.47000632091914701</c:v>
                </c:pt>
                <c:pt idx="207">
                  <c:v>0.47518660687127867</c:v>
                </c:pt>
                <c:pt idx="208">
                  <c:v>0.48039797346737678</c:v>
                </c:pt>
                <c:pt idx="209">
                  <c:v>0.4857743890004001</c:v>
                </c:pt>
                <c:pt idx="210">
                  <c:v>0.49120171248474775</c:v>
                </c:pt>
                <c:pt idx="211">
                  <c:v>0.49671209631073004</c:v>
                </c:pt>
                <c:pt idx="212">
                  <c:v>0.50232911889790743</c:v>
                </c:pt>
                <c:pt idx="213">
                  <c:v>0.50802813008037562</c:v>
                </c:pt>
                <c:pt idx="214">
                  <c:v>0.51426730142005372</c:v>
                </c:pt>
                <c:pt idx="215">
                  <c:v>0.51977607762652045</c:v>
                </c:pt>
                <c:pt idx="216">
                  <c:v>0.52582179875116608</c:v>
                </c:pt>
                <c:pt idx="217">
                  <c:v>0.53197844562238161</c:v>
                </c:pt>
                <c:pt idx="218">
                  <c:v>0.53811312169355197</c:v>
                </c:pt>
                <c:pt idx="219">
                  <c:v>0.5444739362432367</c:v>
                </c:pt>
                <c:pt idx="220">
                  <c:v>0.55093120796385187</c:v>
                </c:pt>
                <c:pt idx="221">
                  <c:v>0.55739919714790376</c:v>
                </c:pt>
                <c:pt idx="222">
                  <c:v>0.56414048164959152</c:v>
                </c:pt>
                <c:pt idx="223">
                  <c:v>0.57087104868784266</c:v>
                </c:pt>
                <c:pt idx="224">
                  <c:v>0.5777302252873342</c:v>
                </c:pt>
                <c:pt idx="225">
                  <c:v>0.5846805003260378</c:v>
                </c:pt>
                <c:pt idx="226">
                  <c:v>0.59172187380395336</c:v>
                </c:pt>
                <c:pt idx="227">
                  <c:v>0.59900439020919494</c:v>
                </c:pt>
                <c:pt idx="228">
                  <c:v>0.60637264632192989</c:v>
                </c:pt>
                <c:pt idx="229">
                  <c:v>0.61379448975184858</c:v>
                </c:pt>
                <c:pt idx="230">
                  <c:v>0.62143068245050137</c:v>
                </c:pt>
                <c:pt idx="231">
                  <c:v>0.62919012597867618</c:v>
                </c:pt>
                <c:pt idx="232">
                  <c:v>0.637008515555753</c:v>
                </c:pt>
                <c:pt idx="233">
                  <c:v>0.64509484171874731</c:v>
                </c:pt>
                <c:pt idx="234">
                  <c:v>0.65321867900377018</c:v>
                </c:pt>
                <c:pt idx="235">
                  <c:v>0.6615193544354987</c:v>
                </c:pt>
                <c:pt idx="236">
                  <c:v>0.66999686801393288</c:v>
                </c:pt>
                <c:pt idx="237">
                  <c:v>0.6786244260804809</c:v>
                </c:pt>
                <c:pt idx="238">
                  <c:v>0.68746097468404466</c:v>
                </c:pt>
                <c:pt idx="239">
                  <c:v>0.69637254553166528</c:v>
                </c:pt>
                <c:pt idx="240">
                  <c:v>0.70543951959911833</c:v>
                </c:pt>
                <c:pt idx="241">
                  <c:v>0.71464582069124838</c:v>
                </c:pt>
                <c:pt idx="242">
                  <c:v>0.72633321456897593</c:v>
                </c:pt>
                <c:pt idx="243">
                  <c:v>0.73602716024747616</c:v>
                </c:pt>
                <c:pt idx="244">
                  <c:v>0.74586043295065341</c:v>
                </c:pt>
                <c:pt idx="245">
                  <c:v>0.75595628350803024</c:v>
                </c:pt>
                <c:pt idx="246">
                  <c:v>0.76624504840726759</c:v>
                </c:pt>
                <c:pt idx="247">
                  <c:v>0.7767267276483657</c:v>
                </c:pt>
                <c:pt idx="248">
                  <c:v>0.78739060376788761</c:v>
                </c:pt>
                <c:pt idx="249">
                  <c:v>0.79823667676583387</c:v>
                </c:pt>
                <c:pt idx="250">
                  <c:v>0.80916313073955515</c:v>
                </c:pt>
                <c:pt idx="251">
                  <c:v>0.82041646734809603</c:v>
                </c:pt>
                <c:pt idx="252">
                  <c:v>0.8318895119570896</c:v>
                </c:pt>
                <c:pt idx="253">
                  <c:v>0.84365728681059227</c:v>
                </c:pt>
                <c:pt idx="254">
                  <c:v>0.85551616010330689</c:v>
                </c:pt>
                <c:pt idx="255">
                  <c:v>0.86755187154272739</c:v>
                </c:pt>
                <c:pt idx="256">
                  <c:v>0.87987159576322049</c:v>
                </c:pt>
                <c:pt idx="257">
                  <c:v>0.89235744066698253</c:v>
                </c:pt>
                <c:pt idx="258">
                  <c:v>0.90539523493773477</c:v>
                </c:pt>
                <c:pt idx="259">
                  <c:v>0.91850269272082585</c:v>
                </c:pt>
                <c:pt idx="260">
                  <c:v>0.93182449977265069</c:v>
                </c:pt>
                <c:pt idx="261">
                  <c:v>0.94543567833726694</c:v>
                </c:pt>
                <c:pt idx="262">
                  <c:v>0.9591165204142218</c:v>
                </c:pt>
                <c:pt idx="263">
                  <c:v>0.97332251819957505</c:v>
                </c:pt>
                <c:pt idx="264">
                  <c:v>0.9878982684734946</c:v>
                </c:pt>
                <c:pt idx="265">
                  <c:v>1.0027633902602053</c:v>
                </c:pt>
                <c:pt idx="266">
                  <c:v>1.0178482200473684</c:v>
                </c:pt>
                <c:pt idx="267">
                  <c:v>1.0330455832006171</c:v>
                </c:pt>
                <c:pt idx="268">
                  <c:v>1.0487895369891376</c:v>
                </c:pt>
                <c:pt idx="269">
                  <c:v>1.0646674590706169</c:v>
                </c:pt>
                <c:pt idx="270">
                  <c:v>1.0812473750072005</c:v>
                </c:pt>
                <c:pt idx="271">
                  <c:v>1.0976986813825436</c:v>
                </c:pt>
                <c:pt idx="272">
                  <c:v>1.1147716006372157</c:v>
                </c:pt>
                <c:pt idx="273">
                  <c:v>1.131957053257973</c:v>
                </c:pt>
                <c:pt idx="274">
                  <c:v>1.1496462266602556</c:v>
                </c:pt>
                <c:pt idx="275">
                  <c:v>1.1677587398682883</c:v>
                </c:pt>
                <c:pt idx="276">
                  <c:v>1.1861231134670831</c:v>
                </c:pt>
                <c:pt idx="277">
                  <c:v>1.2050340777011503</c:v>
                </c:pt>
                <c:pt idx="278">
                  <c:v>1.224030781642711</c:v>
                </c:pt>
                <c:pt idx="279">
                  <c:v>1.243595511146417</c:v>
                </c:pt>
                <c:pt idx="280">
                  <c:v>1.263508558211816</c:v>
                </c:pt>
                <c:pt idx="281">
                  <c:v>1.2836734656679776</c:v>
                </c:pt>
                <c:pt idx="282">
                  <c:v>1.3046421828818922</c:v>
                </c:pt>
                <c:pt idx="283">
                  <c:v>1.3259431414623448</c:v>
                </c:pt>
                <c:pt idx="284">
                  <c:v>1.3476299287265183</c:v>
                </c:pt>
                <c:pt idx="285">
                  <c:v>1.3697293383330054</c:v>
                </c:pt>
                <c:pt idx="286">
                  <c:v>1.392262805208679</c:v>
                </c:pt>
                <c:pt idx="287">
                  <c:v>1.4152571230121309</c:v>
                </c:pt>
                <c:pt idx="288">
                  <c:v>1.4388837711583482</c:v>
                </c:pt>
                <c:pt idx="289">
                  <c:v>1.4629873464274992</c:v>
                </c:pt>
                <c:pt idx="290">
                  <c:v>1.4874285217949066</c:v>
                </c:pt>
                <c:pt idx="291">
                  <c:v>1.5124055703341486</c:v>
                </c:pt>
                <c:pt idx="292">
                  <c:v>1.5380792539967774</c:v>
                </c:pt>
                <c:pt idx="293">
                  <c:v>1.5642566584409305</c:v>
                </c:pt>
                <c:pt idx="294">
                  <c:v>1.5911092630815964</c:v>
                </c:pt>
                <c:pt idx="295">
                  <c:v>1.6184548710403508</c:v>
                </c:pt>
                <c:pt idx="296">
                  <c:v>1.646223818804855</c:v>
                </c:pt>
                <c:pt idx="297">
                  <c:v>1.6748930334980425</c:v>
                </c:pt>
                <c:pt idx="298">
                  <c:v>1.7037873149234009</c:v>
                </c:pt>
                <c:pt idx="299">
                  <c:v>1.7334586124479203</c:v>
                </c:pt>
                <c:pt idx="300">
                  <c:v>1.7643409833407877</c:v>
                </c:pt>
                <c:pt idx="301">
                  <c:v>1.7955341606733193</c:v>
                </c:pt>
                <c:pt idx="302">
                  <c:v>1.8275418652270405</c:v>
                </c:pt>
                <c:pt idx="303">
                  <c:v>1.8599943445133853</c:v>
                </c:pt>
                <c:pt idx="304">
                  <c:v>1.8933578081918496</c:v>
                </c:pt>
                <c:pt idx="305">
                  <c:v>1.9277019197747727</c:v>
                </c:pt>
                <c:pt idx="306">
                  <c:v>1.9626354918467146</c:v>
                </c:pt>
                <c:pt idx="307">
                  <c:v>1.998410384798438</c:v>
                </c:pt>
                <c:pt idx="308">
                  <c:v>2.0349247827272943</c:v>
                </c:pt>
                <c:pt idx="309">
                  <c:v>2.0723876761702988</c:v>
                </c:pt>
                <c:pt idx="310">
                  <c:v>2.1103864427851384</c:v>
                </c:pt>
                <c:pt idx="311">
                  <c:v>2.1494194446216199</c:v>
                </c:pt>
                <c:pt idx="312">
                  <c:v>2.1897385420705069</c:v>
                </c:pt>
                <c:pt idx="313">
                  <c:v>2.2306631762035671</c:v>
                </c:pt>
                <c:pt idx="314">
                  <c:v>2.2726863503388897</c:v>
                </c:pt>
                <c:pt idx="315">
                  <c:v>2.3162099693553513</c:v>
                </c:pt>
                <c:pt idx="316">
                  <c:v>2.3604784520806636</c:v>
                </c:pt>
                <c:pt idx="317">
                  <c:v>2.4058615510033938</c:v>
                </c:pt>
                <c:pt idx="318">
                  <c:v>2.4521931454402721</c:v>
                </c:pt>
                <c:pt idx="319">
                  <c:v>2.4997626069040897</c:v>
                </c:pt>
                <c:pt idx="320">
                  <c:v>2.5484841956873536</c:v>
                </c:pt>
                <c:pt idx="321">
                  <c:v>2.598813403986123</c:v>
                </c:pt>
                <c:pt idx="322">
                  <c:v>2.6501018252624777</c:v>
                </c:pt>
                <c:pt idx="323">
                  <c:v>2.7027567231270124</c:v>
                </c:pt>
                <c:pt idx="324">
                  <c:v>2.7569013484092491</c:v>
                </c:pt>
                <c:pt idx="325">
                  <c:v>2.8121070025717199</c:v>
                </c:pt>
                <c:pt idx="326">
                  <c:v>2.8688559714690762</c:v>
                </c:pt>
                <c:pt idx="327">
                  <c:v>2.927078591588979</c:v>
                </c:pt>
                <c:pt idx="328">
                  <c:v>2.9872464313226441</c:v>
                </c:pt>
                <c:pt idx="329">
                  <c:v>3.0493166208163247</c:v>
                </c:pt>
                <c:pt idx="330">
                  <c:v>3.1123567407510273</c:v>
                </c:pt>
                <c:pt idx="331">
                  <c:v>3.1776743216660304</c:v>
                </c:pt>
                <c:pt idx="332">
                  <c:v>3.2450067857071327</c:v>
                </c:pt>
                <c:pt idx="333">
                  <c:v>3.3140594026298267</c:v>
                </c:pt>
                <c:pt idx="334">
                  <c:v>3.3838408070662171</c:v>
                </c:pt>
                <c:pt idx="335">
                  <c:v>3.4556424533604262</c:v>
                </c:pt>
                <c:pt idx="336">
                  <c:v>3.530503935465815</c:v>
                </c:pt>
                <c:pt idx="337">
                  <c:v>3.6068497862571878</c:v>
                </c:pt>
                <c:pt idx="338">
                  <c:v>3.6858857203711732</c:v>
                </c:pt>
                <c:pt idx="339">
                  <c:v>3.7665024803420724</c:v>
                </c:pt>
                <c:pt idx="340">
                  <c:v>3.8498414760258952</c:v>
                </c:pt>
                <c:pt idx="341">
                  <c:v>3.9354525739582997</c:v>
                </c:pt>
                <c:pt idx="342">
                  <c:v>4.0239198758965866</c:v>
                </c:pt>
                <c:pt idx="343">
                  <c:v>4.1136679147155588</c:v>
                </c:pt>
                <c:pt idx="344">
                  <c:v>4.2066258338338249</c:v>
                </c:pt>
                <c:pt idx="345">
                  <c:v>4.3036992589117862</c:v>
                </c:pt>
                <c:pt idx="346">
                  <c:v>4.4030555037017658</c:v>
                </c:pt>
                <c:pt idx="347">
                  <c:v>4.505835978059773</c:v>
                </c:pt>
                <c:pt idx="348">
                  <c:v>4.6107492276416835</c:v>
                </c:pt>
                <c:pt idx="349">
                  <c:v>4.7194243068898789</c:v>
                </c:pt>
                <c:pt idx="350">
                  <c:v>4.8312288854615906</c:v>
                </c:pt>
                <c:pt idx="351">
                  <c:v>4.9466881190652208</c:v>
                </c:pt>
                <c:pt idx="352">
                  <c:v>5.0666326111171118</c:v>
                </c:pt>
                <c:pt idx="353">
                  <c:v>5.1895297643458154</c:v>
                </c:pt>
                <c:pt idx="354">
                  <c:v>5.3150205437262015</c:v>
                </c:pt>
                <c:pt idx="355">
                  <c:v>5.4439355526746143</c:v>
                </c:pt>
                <c:pt idx="356">
                  <c:v>5.5773143851444162</c:v>
                </c:pt>
                <c:pt idx="357">
                  <c:v>5.7157840127466528</c:v>
                </c:pt>
                <c:pt idx="358">
                  <c:v>5.859505197432874</c:v>
                </c:pt>
                <c:pt idx="359">
                  <c:v>6.0085851138374489</c:v>
                </c:pt>
                <c:pt idx="360">
                  <c:v>6.1628630000088274</c:v>
                </c:pt>
                <c:pt idx="361">
                  <c:v>6.3205704744799505</c:v>
                </c:pt>
                <c:pt idx="362">
                  <c:v>6.4833687440835073</c:v>
                </c:pt>
                <c:pt idx="363">
                  <c:v>6.6513113961366841</c:v>
                </c:pt>
                <c:pt idx="364">
                  <c:v>6.8243984306394809</c:v>
                </c:pt>
                <c:pt idx="365">
                  <c:v>7.0015581012482233</c:v>
                </c:pt>
                <c:pt idx="366">
                  <c:v>7.185630535773643</c:v>
                </c:pt>
                <c:pt idx="367">
                  <c:v>7.3742578922596618</c:v>
                </c:pt>
                <c:pt idx="368">
                  <c:v>7.5707089970544752</c:v>
                </c:pt>
                <c:pt idx="369">
                  <c:v>7.7732690560082105</c:v>
                </c:pt>
                <c:pt idx="370">
                  <c:v>7.9816701325349522</c:v>
                </c:pt>
                <c:pt idx="371">
                  <c:v>8.196608861758083</c:v>
                </c:pt>
                <c:pt idx="372">
                  <c:v>8.4187818788009903</c:v>
                </c:pt>
                <c:pt idx="373">
                  <c:v>8.646206452927883</c:v>
                </c:pt>
                <c:pt idx="374">
                  <c:v>8.883759030002464</c:v>
                </c:pt>
                <c:pt idx="375">
                  <c:v>9.1276884978218842</c:v>
                </c:pt>
                <c:pt idx="376">
                  <c:v>9.3794953012672817</c:v>
                </c:pt>
                <c:pt idx="377">
                  <c:v>9.6394473769245757</c:v>
                </c:pt>
                <c:pt idx="378">
                  <c:v>9.9052940574720587</c:v>
                </c:pt>
                <c:pt idx="379">
                  <c:v>10.179071660962704</c:v>
                </c:pt>
                <c:pt idx="380">
                  <c:v>10.462655743497935</c:v>
                </c:pt>
                <c:pt idx="381">
                  <c:v>10.753581288487307</c:v>
                </c:pt>
                <c:pt idx="382">
                  <c:v>11.054795598375918</c:v>
                </c:pt>
                <c:pt idx="383">
                  <c:v>11.362601148278104</c:v>
                </c:pt>
                <c:pt idx="384">
                  <c:v>11.709525439724263</c:v>
                </c:pt>
                <c:pt idx="385">
                  <c:v>12.036568836495336</c:v>
                </c:pt>
                <c:pt idx="386">
                  <c:v>12.371382394258019</c:v>
                </c:pt>
                <c:pt idx="387">
                  <c:v>12.71632395496839</c:v>
                </c:pt>
                <c:pt idx="388">
                  <c:v>13.070750470820244</c:v>
                </c:pt>
                <c:pt idx="389">
                  <c:v>13.435948037425989</c:v>
                </c:pt>
                <c:pt idx="390">
                  <c:v>13.807468907459388</c:v>
                </c:pt>
                <c:pt idx="391">
                  <c:v>14.190296701418514</c:v>
                </c:pt>
                <c:pt idx="392">
                  <c:v>14.580519545148963</c:v>
                </c:pt>
                <c:pt idx="393">
                  <c:v>14.978083851333558</c:v>
                </c:pt>
                <c:pt idx="394">
                  <c:v>15.386312033637676</c:v>
                </c:pt>
                <c:pt idx="395">
                  <c:v>15.806758124259636</c:v>
                </c:pt>
                <c:pt idx="396">
                  <c:v>16.23138402562191</c:v>
                </c:pt>
                <c:pt idx="397">
                  <c:v>16.666030755297506</c:v>
                </c:pt>
                <c:pt idx="398">
                  <c:v>17.106572089863292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3A-4F55-ADB4-333D6E8F0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54144"/>
        <c:axId val="151256448"/>
        <c:extLst/>
      </c:scatterChart>
      <c:valAx>
        <c:axId val="151254144"/>
        <c:scaling>
          <c:logBase val="10"/>
          <c:orientation val="minMax"/>
          <c:max val="20000000"/>
          <c:min val="1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  <a:r>
                  <a:rPr lang="pl-PL"/>
                  <a:t> </a:t>
                </a:r>
                <a:r>
                  <a:rPr lang="pl-PL" i="1"/>
                  <a:t>f</a:t>
                </a:r>
                <a:r>
                  <a:rPr lang="en-US"/>
                  <a:t> </a:t>
                </a:r>
                <a:r>
                  <a:rPr lang="pl-PL"/>
                  <a:t>(</a:t>
                </a:r>
                <a:r>
                  <a:rPr lang="en-US"/>
                  <a:t>MHz</a:t>
                </a:r>
                <a:r>
                  <a:rPr lang="pl-PL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679694444444443"/>
              <c:y val="0.838442979836914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6448"/>
        <c:crossesAt val="1.0000000000000002E-2"/>
        <c:crossBetween val="midCat"/>
        <c:dispUnits>
          <c:builtInUnit val="millions"/>
        </c:dispUnits>
      </c:valAx>
      <c:valAx>
        <c:axId val="15125644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Conductivity (S./m)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335833333333331E-2"/>
              <c:y val="0.203380709888272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5125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425755534423925E-2"/>
          <c:y val="0.9089136610800006"/>
          <c:w val="0.92117826060576558"/>
          <c:h val="9.10866264434410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32498</xdr:colOff>
      <xdr:row>1</xdr:row>
      <xdr:rowOff>234861</xdr:rowOff>
    </xdr:from>
    <xdr:ext cx="853328" cy="208102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78148" y="396786"/>
          <a:ext cx="853328" cy="208102"/>
        </a:xfrm>
        <a:prstGeom prst="rect">
          <a:avLst/>
        </a:prstGeom>
      </xdr:spPr>
    </xdr:pic>
    <xdr:clientData/>
  </xdr:oneCellAnchor>
  <xdr:twoCellAnchor editAs="oneCell">
    <xdr:from>
      <xdr:col>3</xdr:col>
      <xdr:colOff>407933</xdr:colOff>
      <xdr:row>1</xdr:row>
      <xdr:rowOff>53208</xdr:rowOff>
    </xdr:from>
    <xdr:to>
      <xdr:col>3</xdr:col>
      <xdr:colOff>687610</xdr:colOff>
      <xdr:row>1</xdr:row>
      <xdr:rowOff>598760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7308" y="215133"/>
          <a:ext cx="279677" cy="545552"/>
        </a:xfrm>
        <a:prstGeom prst="rect">
          <a:avLst/>
        </a:prstGeom>
      </xdr:spPr>
    </xdr:pic>
    <xdr:clientData/>
  </xdr:twoCellAnchor>
  <xdr:twoCellAnchor>
    <xdr:from>
      <xdr:col>2</xdr:col>
      <xdr:colOff>79338</xdr:colOff>
      <xdr:row>16</xdr:row>
      <xdr:rowOff>39860</xdr:rowOff>
    </xdr:from>
    <xdr:to>
      <xdr:col>4</xdr:col>
      <xdr:colOff>819497</xdr:colOff>
      <xdr:row>30</xdr:row>
      <xdr:rowOff>60730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42FD633-3783-4FF5-98D5-BC9361FDE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310119</xdr:colOff>
      <xdr:row>16</xdr:row>
      <xdr:rowOff>35677</xdr:rowOff>
    </xdr:from>
    <xdr:to>
      <xdr:col>9</xdr:col>
      <xdr:colOff>304088</xdr:colOff>
      <xdr:row>30</xdr:row>
      <xdr:rowOff>46757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FBF843C-07CE-4F21-AE81-8616593AC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331335</xdr:colOff>
      <xdr:row>29</xdr:row>
      <xdr:rowOff>139129</xdr:rowOff>
    </xdr:from>
    <xdr:to>
      <xdr:col>9</xdr:col>
      <xdr:colOff>325304</xdr:colOff>
      <xdr:row>44</xdr:row>
      <xdr:rowOff>4135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6F7BFB-7A89-4FD1-91FE-10E9863CF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64398</xdr:colOff>
      <xdr:row>30</xdr:row>
      <xdr:rowOff>62293</xdr:rowOff>
    </xdr:from>
    <xdr:to>
      <xdr:col>4</xdr:col>
      <xdr:colOff>804557</xdr:colOff>
      <xdr:row>44</xdr:row>
      <xdr:rowOff>83163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AB165EA-95D7-4FF6-8961-DD7921B7F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yfisredni_10" connectionId="2" xr16:uid="{00000000-0016-0000-0400-000015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gsredni_10" connectionId="1" xr16:uid="{00000000-0016-0000-0400-000016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W404"/>
  <sheetViews>
    <sheetView tabSelected="1" zoomScale="70" zoomScaleNormal="70" workbookViewId="0">
      <selection activeCell="E5" sqref="E5"/>
    </sheetView>
  </sheetViews>
  <sheetFormatPr defaultRowHeight="12.75" x14ac:dyDescent="0.2"/>
  <cols>
    <col min="3" max="3" width="21" bestFit="1" customWidth="1"/>
    <col min="4" max="4" width="16.42578125" bestFit="1" customWidth="1"/>
    <col min="5" max="5" width="17.85546875" customWidth="1"/>
    <col min="6" max="6" width="16.85546875" customWidth="1"/>
    <col min="7" max="7" width="12.7109375" customWidth="1"/>
    <col min="8" max="8" width="10" customWidth="1"/>
    <col min="11" max="11" width="18.140625" bestFit="1" customWidth="1"/>
    <col min="12" max="13" width="15" bestFit="1" customWidth="1"/>
    <col min="14" max="14" width="13.5703125" bestFit="1" customWidth="1"/>
    <col min="15" max="15" width="13.5703125" customWidth="1"/>
    <col min="16" max="16" width="11.5703125" customWidth="1"/>
    <col min="17" max="17" width="12.42578125" bestFit="1" customWidth="1"/>
    <col min="19" max="19" width="16.28515625" bestFit="1" customWidth="1"/>
    <col min="20" max="20" width="14.85546875" bestFit="1" customWidth="1"/>
    <col min="21" max="21" width="18.7109375" bestFit="1" customWidth="1"/>
    <col min="23" max="23" width="10.7109375" customWidth="1"/>
  </cols>
  <sheetData>
    <row r="2" spans="3:23" ht="51.75" customHeight="1" x14ac:dyDescent="0.2">
      <c r="K2" t="s">
        <v>22</v>
      </c>
    </row>
    <row r="3" spans="3:23" x14ac:dyDescent="0.2">
      <c r="L3" t="s">
        <v>8</v>
      </c>
      <c r="M3" t="s">
        <v>9</v>
      </c>
    </row>
    <row r="4" spans="3:23" ht="15.75" x14ac:dyDescent="0.3">
      <c r="D4" s="5" t="s">
        <v>21</v>
      </c>
      <c r="E4" s="6"/>
      <c r="F4" s="5"/>
      <c r="G4" s="3"/>
      <c r="H4" s="3"/>
      <c r="K4" t="s">
        <v>5</v>
      </c>
      <c r="L4" t="s">
        <v>6</v>
      </c>
      <c r="M4" t="s">
        <v>7</v>
      </c>
      <c r="N4" t="s">
        <v>10</v>
      </c>
      <c r="O4" t="s">
        <v>20</v>
      </c>
      <c r="P4" t="s">
        <v>11</v>
      </c>
      <c r="Q4" t="s">
        <v>12</v>
      </c>
      <c r="R4" s="5" t="s">
        <v>14</v>
      </c>
      <c r="S4" t="s">
        <v>15</v>
      </c>
      <c r="T4" t="s">
        <v>16</v>
      </c>
      <c r="U4" t="s">
        <v>17</v>
      </c>
      <c r="V4" s="5" t="s">
        <v>18</v>
      </c>
      <c r="W4" s="5" t="s">
        <v>19</v>
      </c>
    </row>
    <row r="5" spans="3:23" x14ac:dyDescent="0.2">
      <c r="C5" t="s">
        <v>0</v>
      </c>
      <c r="D5" s="4">
        <v>15.007</v>
      </c>
      <c r="K5">
        <v>10000</v>
      </c>
      <c r="L5" s="1">
        <v>8.9914600000000008E-6</v>
      </c>
      <c r="M5" s="1">
        <v>2.6023100000000002E-5</v>
      </c>
      <c r="N5">
        <f>SQRT(L5^2+M5^2)</f>
        <v>2.7532673072943717E-5</v>
      </c>
      <c r="O5">
        <f>N5*10^3</f>
        <v>2.7532673072943718E-2</v>
      </c>
      <c r="P5" s="2">
        <v>20.137899999999998</v>
      </c>
      <c r="Q5">
        <f>L5/(2*PI()*K5)</f>
        <v>1.4310353046130533E-10</v>
      </c>
      <c r="R5">
        <f>(Q5*$D$8)/($D$13*$D$11)</f>
        <v>86609.980426160051</v>
      </c>
      <c r="S5" s="1">
        <f>(M5*$D$8)/$D$11</f>
        <v>0.13945081137986687</v>
      </c>
      <c r="T5">
        <f>1/S5</f>
        <v>7.1709873187899893</v>
      </c>
      <c r="U5">
        <f>S5/(2*PI()*K5*$D$13*R5)</f>
        <v>2.8942018315156819</v>
      </c>
      <c r="V5">
        <f>U5*R5</f>
        <v>250666.76397692977</v>
      </c>
      <c r="W5">
        <f>SQRT(R5^2+V5^2)</f>
        <v>265207.68328252796</v>
      </c>
    </row>
    <row r="6" spans="3:23" x14ac:dyDescent="0.2">
      <c r="C6" t="s">
        <v>1</v>
      </c>
      <c r="D6" s="4">
        <v>1.8883000000000001</v>
      </c>
      <c r="E6" s="10"/>
      <c r="F6" s="10"/>
      <c r="G6" s="3"/>
      <c r="H6" s="3"/>
      <c r="K6">
        <v>10192.299999999999</v>
      </c>
      <c r="L6" s="1">
        <v>9.1506300000000005E-6</v>
      </c>
      <c r="M6" s="1">
        <v>2.6048900000000001E-5</v>
      </c>
      <c r="N6">
        <f t="shared" ref="N6:N69" si="0">SQRT(L6^2+M6^2)</f>
        <v>2.7609404568134025E-5</v>
      </c>
      <c r="O6">
        <f t="shared" ref="O6:O69" si="1">N6*10^3</f>
        <v>2.7609404568134027E-2</v>
      </c>
      <c r="P6" s="2">
        <v>20.4451</v>
      </c>
      <c r="Q6">
        <f t="shared" ref="Q6:Q69" si="2">L6/(2*PI()*K6)</f>
        <v>1.4288904338618274E-10</v>
      </c>
      <c r="R6">
        <f t="shared" ref="R6:R69" si="3">(Q6*$D$8)/($D$13*$D$11)</f>
        <v>86480.167266986769</v>
      </c>
      <c r="S6" s="1">
        <f t="shared" ref="S6:S69" si="4">(M6*$D$8)/$D$11</f>
        <v>0.13958906665820037</v>
      </c>
      <c r="T6">
        <f t="shared" ref="T6:T69" si="5">1/S6</f>
        <v>7.1638848510149664</v>
      </c>
      <c r="U6">
        <f t="shared" ref="U6:U69" si="6">S6/(2*PI()*K6*$D$13*R6)</f>
        <v>2.8466783161377953</v>
      </c>
      <c r="V6">
        <f t="shared" ref="V6:V69" si="7">U6*R6</f>
        <v>246181.21693490079</v>
      </c>
      <c r="W6">
        <f t="shared" ref="W6:W69" si="8">SQRT(R6^2+V6^2)</f>
        <v>260929.13003740055</v>
      </c>
    </row>
    <row r="7" spans="3:23" x14ac:dyDescent="0.2">
      <c r="D7" s="9"/>
      <c r="G7" s="3"/>
      <c r="H7" s="3"/>
      <c r="K7">
        <v>10388.299999999999</v>
      </c>
      <c r="L7" s="1">
        <v>9.2948199999999992E-6</v>
      </c>
      <c r="M7" s="1">
        <v>2.60548E-5</v>
      </c>
      <c r="N7">
        <f t="shared" si="0"/>
        <v>2.7663085183551022E-5</v>
      </c>
      <c r="O7">
        <f t="shared" si="1"/>
        <v>2.7663085183551022E-2</v>
      </c>
      <c r="P7" s="2">
        <v>20.755099999999999</v>
      </c>
      <c r="Q7">
        <f t="shared" si="2"/>
        <v>1.4240217823411054E-10</v>
      </c>
      <c r="R7">
        <f t="shared" si="3"/>
        <v>86185.503807914705</v>
      </c>
      <c r="S7" s="1">
        <f t="shared" si="4"/>
        <v>0.13962068317533866</v>
      </c>
      <c r="T7">
        <f t="shared" si="5"/>
        <v>7.1622626193869747</v>
      </c>
      <c r="U7">
        <f t="shared" si="6"/>
        <v>2.8031527237751779</v>
      </c>
      <c r="V7">
        <f t="shared" si="7"/>
        <v>241591.12974909207</v>
      </c>
      <c r="W7">
        <f t="shared" si="8"/>
        <v>256503.83045885828</v>
      </c>
    </row>
    <row r="8" spans="3:23" x14ac:dyDescent="0.2">
      <c r="C8" t="s">
        <v>2</v>
      </c>
      <c r="D8" s="7">
        <f t="shared" ref="D8" si="9">D5/1000</f>
        <v>1.5007E-2</v>
      </c>
      <c r="E8" s="10"/>
      <c r="F8" s="10"/>
      <c r="K8">
        <v>10588.1</v>
      </c>
      <c r="L8" s="1">
        <v>9.4591500000000007E-6</v>
      </c>
      <c r="M8" s="1">
        <v>2.6088399999999999E-5</v>
      </c>
      <c r="N8">
        <f t="shared" si="0"/>
        <v>2.7750317714983012E-5</v>
      </c>
      <c r="O8">
        <f t="shared" si="1"/>
        <v>2.775031771498301E-2</v>
      </c>
      <c r="P8" s="2">
        <v>21.067</v>
      </c>
      <c r="Q8">
        <f t="shared" si="2"/>
        <v>1.4218513991629298E-10</v>
      </c>
      <c r="R8">
        <f t="shared" si="3"/>
        <v>86054.146570274854</v>
      </c>
      <c r="S8" s="1">
        <f t="shared" si="4"/>
        <v>0.13980073656107531</v>
      </c>
      <c r="T8">
        <f t="shared" si="5"/>
        <v>7.1530381355546435</v>
      </c>
      <c r="U8">
        <f t="shared" si="6"/>
        <v>2.7580067976509515</v>
      </c>
      <c r="V8">
        <f t="shared" si="7"/>
        <v>237337.92120686936</v>
      </c>
      <c r="W8">
        <f t="shared" si="8"/>
        <v>252457.13494519514</v>
      </c>
    </row>
    <row r="9" spans="3:23" x14ac:dyDescent="0.2">
      <c r="C9" t="s">
        <v>3</v>
      </c>
      <c r="D9" s="7">
        <f t="shared" ref="D9" si="10">D6/2/1000</f>
        <v>9.4415000000000005E-4</v>
      </c>
      <c r="K9">
        <v>10791.8</v>
      </c>
      <c r="L9" s="1">
        <v>9.6271199999999994E-6</v>
      </c>
      <c r="M9" s="1">
        <v>2.6123799999999999E-5</v>
      </c>
      <c r="N9">
        <f t="shared" si="0"/>
        <v>2.7841234992981183E-5</v>
      </c>
      <c r="O9">
        <f t="shared" si="1"/>
        <v>2.7841234992981183E-2</v>
      </c>
      <c r="P9" s="2">
        <v>21.3813</v>
      </c>
      <c r="Q9">
        <f t="shared" si="2"/>
        <v>1.4197851477407359E-10</v>
      </c>
      <c r="R9">
        <f t="shared" si="3"/>
        <v>85929.091657475117</v>
      </c>
      <c r="S9" s="1">
        <f t="shared" si="4"/>
        <v>0.13999043566390498</v>
      </c>
      <c r="T9">
        <f t="shared" si="5"/>
        <v>7.1433451525277247</v>
      </c>
      <c r="U9">
        <f t="shared" si="6"/>
        <v>2.7135633502023446</v>
      </c>
      <c r="V9">
        <f t="shared" si="7"/>
        <v>233174.03383790253</v>
      </c>
      <c r="W9">
        <f t="shared" si="8"/>
        <v>248503.39806392603</v>
      </c>
    </row>
    <row r="10" spans="3:23" x14ac:dyDescent="0.2">
      <c r="E10" s="10"/>
      <c r="F10" s="10"/>
      <c r="K10">
        <v>10999.3</v>
      </c>
      <c r="L10" s="1">
        <v>9.79691E-6</v>
      </c>
      <c r="M10" s="1">
        <v>2.6159100000000002E-5</v>
      </c>
      <c r="N10">
        <f t="shared" si="0"/>
        <v>2.7933455897151361E-5</v>
      </c>
      <c r="O10">
        <f t="shared" si="1"/>
        <v>2.7933455897151363E-2</v>
      </c>
      <c r="P10" s="2">
        <v>21.697900000000001</v>
      </c>
      <c r="Q10">
        <f t="shared" si="2"/>
        <v>1.4175689848685102E-10</v>
      </c>
      <c r="R10">
        <f t="shared" si="3"/>
        <v>85794.963713625009</v>
      </c>
      <c r="S10" s="1">
        <f t="shared" si="4"/>
        <v>0.14017959889356285</v>
      </c>
      <c r="T10">
        <f t="shared" si="5"/>
        <v>7.1337056739568165</v>
      </c>
      <c r="U10">
        <f t="shared" si="6"/>
        <v>2.6701378291726678</v>
      </c>
      <c r="V10">
        <f t="shared" si="7"/>
        <v>229084.3781642465</v>
      </c>
      <c r="W10">
        <f t="shared" si="8"/>
        <v>244623.03267992107</v>
      </c>
    </row>
    <row r="11" spans="3:23" x14ac:dyDescent="0.2">
      <c r="C11" t="s">
        <v>4</v>
      </c>
      <c r="D11" s="7">
        <f t="shared" ref="D11" si="11">PI()*D9^2</f>
        <v>2.8004760806747254E-6</v>
      </c>
      <c r="K11">
        <v>11210.9</v>
      </c>
      <c r="L11" s="1">
        <v>9.9697000000000004E-6</v>
      </c>
      <c r="M11" s="1">
        <v>2.61955E-5</v>
      </c>
      <c r="N11">
        <f t="shared" si="0"/>
        <v>2.8028541495054643E-5</v>
      </c>
      <c r="O11">
        <f t="shared" si="1"/>
        <v>2.8028541495054644E-2</v>
      </c>
      <c r="P11" s="2">
        <v>22.016500000000001</v>
      </c>
      <c r="Q11">
        <f t="shared" si="2"/>
        <v>1.415343135826088E-10</v>
      </c>
      <c r="R11">
        <f t="shared" si="3"/>
        <v>85660.249537549593</v>
      </c>
      <c r="S11" s="1">
        <f t="shared" si="4"/>
        <v>0.14037465672811092</v>
      </c>
      <c r="T11">
        <f t="shared" si="5"/>
        <v>7.1237930215343752</v>
      </c>
      <c r="U11">
        <f t="shared" si="6"/>
        <v>2.6275113594190405</v>
      </c>
      <c r="V11">
        <f t="shared" si="7"/>
        <v>225073.27871058116</v>
      </c>
      <c r="W11">
        <f t="shared" si="8"/>
        <v>240822.8791879339</v>
      </c>
    </row>
    <row r="12" spans="3:23" x14ac:dyDescent="0.2">
      <c r="E12" s="10"/>
      <c r="F12" s="10"/>
      <c r="K12">
        <v>11426.5</v>
      </c>
      <c r="L12" s="1">
        <v>1.0144499999999999E-5</v>
      </c>
      <c r="M12" s="1">
        <v>2.6231300000000001E-5</v>
      </c>
      <c r="N12">
        <f t="shared" si="0"/>
        <v>2.8124579640236403E-5</v>
      </c>
      <c r="O12">
        <f t="shared" si="1"/>
        <v>2.8124579640236402E-2</v>
      </c>
      <c r="P12" s="2">
        <v>22.337700000000002</v>
      </c>
      <c r="Q12">
        <f t="shared" si="2"/>
        <v>1.4129850087040934E-10</v>
      </c>
      <c r="R12">
        <f t="shared" si="3"/>
        <v>85517.529547888989</v>
      </c>
      <c r="S12" s="1">
        <f t="shared" si="4"/>
        <v>0.14056649932362794</v>
      </c>
      <c r="T12">
        <f t="shared" si="5"/>
        <v>7.1140705986971193</v>
      </c>
      <c r="U12">
        <f t="shared" si="6"/>
        <v>2.5857656858396174</v>
      </c>
      <c r="V12">
        <f t="shared" si="7"/>
        <v>221128.29344270693</v>
      </c>
      <c r="W12">
        <f t="shared" si="8"/>
        <v>237088.52781367968</v>
      </c>
    </row>
    <row r="13" spans="3:23" x14ac:dyDescent="0.2">
      <c r="C13" t="s">
        <v>13</v>
      </c>
      <c r="D13" s="8">
        <f>8.8541*10^-12</f>
        <v>8.8541000000000004E-12</v>
      </c>
      <c r="K13">
        <v>11646.2</v>
      </c>
      <c r="L13" s="1">
        <v>1.03233E-5</v>
      </c>
      <c r="M13" s="1">
        <v>2.6269900000000001E-5</v>
      </c>
      <c r="N13">
        <f t="shared" si="0"/>
        <v>2.8225487930237804E-5</v>
      </c>
      <c r="O13">
        <f t="shared" si="1"/>
        <v>2.8225487930237804E-2</v>
      </c>
      <c r="P13" s="2">
        <v>22.660900000000002</v>
      </c>
      <c r="Q13">
        <f t="shared" si="2"/>
        <v>1.4107642183893142E-10</v>
      </c>
      <c r="R13">
        <f t="shared" si="3"/>
        <v>85383.121539174186</v>
      </c>
      <c r="S13" s="1">
        <f t="shared" si="4"/>
        <v>0.14077334636795635</v>
      </c>
      <c r="T13">
        <f t="shared" si="5"/>
        <v>7.1036174517452961</v>
      </c>
      <c r="U13">
        <f t="shared" si="6"/>
        <v>2.5447192273788417</v>
      </c>
      <c r="V13">
        <f t="shared" si="7"/>
        <v>217276.07107436107</v>
      </c>
      <c r="W13">
        <f t="shared" si="8"/>
        <v>233450.56972576486</v>
      </c>
    </row>
    <row r="14" spans="3:23" x14ac:dyDescent="0.2">
      <c r="K14">
        <v>11870.2</v>
      </c>
      <c r="L14" s="1">
        <v>1.05042E-5</v>
      </c>
      <c r="M14" s="1">
        <v>2.6308999999999998E-5</v>
      </c>
      <c r="N14">
        <f t="shared" si="0"/>
        <v>2.8328460929602229E-5</v>
      </c>
      <c r="O14">
        <f t="shared" si="1"/>
        <v>2.8328460929602228E-2</v>
      </c>
      <c r="P14" s="2">
        <v>22.9848</v>
      </c>
      <c r="Q14">
        <f t="shared" si="2"/>
        <v>1.4083969547487716E-10</v>
      </c>
      <c r="R14">
        <f t="shared" si="3"/>
        <v>85239.848583636311</v>
      </c>
      <c r="S14" s="1">
        <f t="shared" si="4"/>
        <v>0.14098287277814395</v>
      </c>
      <c r="T14">
        <f t="shared" si="5"/>
        <v>7.0930601731576166</v>
      </c>
      <c r="U14">
        <f t="shared" si="6"/>
        <v>2.5046172007387519</v>
      </c>
      <c r="V14">
        <f t="shared" si="7"/>
        <v>213493.19095094225</v>
      </c>
      <c r="W14">
        <f t="shared" si="8"/>
        <v>229880.78294841596</v>
      </c>
    </row>
    <row r="15" spans="3:23" x14ac:dyDescent="0.2">
      <c r="K15">
        <v>12098.5</v>
      </c>
      <c r="L15" s="1">
        <v>1.0687500000000001E-5</v>
      </c>
      <c r="M15" s="1">
        <v>2.6348800000000001E-5</v>
      </c>
      <c r="N15">
        <f t="shared" si="0"/>
        <v>2.843381644609109E-5</v>
      </c>
      <c r="O15">
        <f t="shared" si="1"/>
        <v>2.8433816446091088E-2</v>
      </c>
      <c r="P15" s="2">
        <v>23.3111</v>
      </c>
      <c r="Q15">
        <f t="shared" si="2"/>
        <v>1.4059333423933807E-10</v>
      </c>
      <c r="R15">
        <f t="shared" si="3"/>
        <v>85090.744353160495</v>
      </c>
      <c r="S15" s="1">
        <f t="shared" si="4"/>
        <v>0.1411961503005344</v>
      </c>
      <c r="T15">
        <f t="shared" si="5"/>
        <v>7.082346068724334</v>
      </c>
      <c r="U15">
        <f t="shared" si="6"/>
        <v>2.4653847953216377</v>
      </c>
      <c r="V15">
        <f t="shared" si="7"/>
        <v>209781.42735088238</v>
      </c>
      <c r="W15">
        <f t="shared" si="8"/>
        <v>226381.71753909028</v>
      </c>
    </row>
    <row r="16" spans="3:23" x14ac:dyDescent="0.2">
      <c r="K16">
        <v>12331.2</v>
      </c>
      <c r="L16" s="1">
        <v>1.08733E-5</v>
      </c>
      <c r="M16" s="1">
        <v>2.6388900000000001E-5</v>
      </c>
      <c r="N16">
        <f t="shared" si="0"/>
        <v>2.8541245524678842E-5</v>
      </c>
      <c r="O16">
        <f t="shared" si="1"/>
        <v>2.8541245524678842E-2</v>
      </c>
      <c r="P16" s="2">
        <v>23.639500000000002</v>
      </c>
      <c r="Q16">
        <f t="shared" si="2"/>
        <v>1.4033828359941493E-10</v>
      </c>
      <c r="R16">
        <f t="shared" si="3"/>
        <v>84936.381069038747</v>
      </c>
      <c r="S16" s="1">
        <f t="shared" si="4"/>
        <v>0.14141103544244032</v>
      </c>
      <c r="T16">
        <f t="shared" si="5"/>
        <v>7.0715838892717677</v>
      </c>
      <c r="U16">
        <f t="shared" si="6"/>
        <v>2.4269449017317646</v>
      </c>
      <c r="V16">
        <f t="shared" si="7"/>
        <v>206135.91700704995</v>
      </c>
      <c r="W16">
        <f t="shared" si="8"/>
        <v>222948.88452163729</v>
      </c>
    </row>
    <row r="17" spans="11:23" x14ac:dyDescent="0.2">
      <c r="K17">
        <v>12568.4</v>
      </c>
      <c r="L17" s="1">
        <v>1.10633E-5</v>
      </c>
      <c r="M17" s="1">
        <v>2.64318E-5</v>
      </c>
      <c r="N17">
        <f t="shared" si="0"/>
        <v>2.8653737245427513E-5</v>
      </c>
      <c r="O17">
        <f t="shared" si="1"/>
        <v>2.8653737245427514E-2</v>
      </c>
      <c r="P17" s="2">
        <v>23.969100000000001</v>
      </c>
      <c r="Q17">
        <f t="shared" si="2"/>
        <v>1.4009570684483035E-10</v>
      </c>
      <c r="R17">
        <f t="shared" si="3"/>
        <v>84789.567304915079</v>
      </c>
      <c r="S17" s="1">
        <f t="shared" si="4"/>
        <v>0.14164092503315767</v>
      </c>
      <c r="T17">
        <f t="shared" si="5"/>
        <v>7.0601063906205308</v>
      </c>
      <c r="U17">
        <f t="shared" si="6"/>
        <v>2.3891424800918348</v>
      </c>
      <c r="V17">
        <f t="shared" si="7"/>
        <v>202574.35711677835</v>
      </c>
      <c r="W17">
        <f t="shared" si="8"/>
        <v>219603.37175241817</v>
      </c>
    </row>
    <row r="18" spans="11:23" x14ac:dyDescent="0.2">
      <c r="K18">
        <v>12810.1</v>
      </c>
      <c r="L18" s="1">
        <v>1.1256900000000001E-5</v>
      </c>
      <c r="M18" s="1">
        <v>2.6475899999999998E-5</v>
      </c>
      <c r="N18">
        <f t="shared" si="0"/>
        <v>2.8769620755581745E-5</v>
      </c>
      <c r="O18">
        <f t="shared" si="1"/>
        <v>2.8769620755581746E-2</v>
      </c>
      <c r="P18" s="2">
        <v>24.3004</v>
      </c>
      <c r="Q18">
        <f t="shared" si="2"/>
        <v>1.398577121873488E-10</v>
      </c>
      <c r="R18">
        <f t="shared" si="3"/>
        <v>84645.526745191906</v>
      </c>
      <c r="S18" s="1">
        <f t="shared" si="4"/>
        <v>0.141877245101937</v>
      </c>
      <c r="T18">
        <f t="shared" si="5"/>
        <v>7.0483466131691008</v>
      </c>
      <c r="U18">
        <f t="shared" si="6"/>
        <v>2.3519707912480339</v>
      </c>
      <c r="V18">
        <f t="shared" si="7"/>
        <v>199083.80651449563</v>
      </c>
      <c r="W18">
        <f t="shared" si="8"/>
        <v>216331.29041882066</v>
      </c>
    </row>
    <row r="19" spans="11:23" x14ac:dyDescent="0.2">
      <c r="K19">
        <v>13056.5</v>
      </c>
      <c r="L19" s="1">
        <v>1.14535E-5</v>
      </c>
      <c r="M19" s="1">
        <v>2.6520600000000002E-5</v>
      </c>
      <c r="N19">
        <f t="shared" si="0"/>
        <v>2.8888144395408992E-5</v>
      </c>
      <c r="O19">
        <f t="shared" si="1"/>
        <v>2.8888144395408991E-2</v>
      </c>
      <c r="P19" s="2">
        <v>24.633700000000001</v>
      </c>
      <c r="Q19">
        <f t="shared" si="2"/>
        <v>1.3961483863998955E-10</v>
      </c>
      <c r="R19">
        <f t="shared" si="3"/>
        <v>84498.533354357962</v>
      </c>
      <c r="S19" s="1">
        <f t="shared" si="4"/>
        <v>0.1421167804097474</v>
      </c>
      <c r="T19">
        <f t="shared" si="5"/>
        <v>7.0364667502094127</v>
      </c>
      <c r="U19">
        <f t="shared" si="6"/>
        <v>2.3155018116732875</v>
      </c>
      <c r="V19">
        <f t="shared" si="7"/>
        <v>195656.50706575156</v>
      </c>
      <c r="W19">
        <f t="shared" si="8"/>
        <v>213123.13552547042</v>
      </c>
    </row>
    <row r="20" spans="11:23" x14ac:dyDescent="0.2">
      <c r="K20">
        <v>13307.6</v>
      </c>
      <c r="L20" s="1">
        <v>1.1652500000000001E-5</v>
      </c>
      <c r="M20" s="1">
        <v>2.6565999999999999E-5</v>
      </c>
      <c r="N20">
        <f t="shared" si="0"/>
        <v>2.9009190134335017E-5</v>
      </c>
      <c r="O20">
        <f t="shared" si="1"/>
        <v>2.9009190134335016E-2</v>
      </c>
      <c r="P20" s="2">
        <v>24.9682</v>
      </c>
      <c r="Q20">
        <f t="shared" si="2"/>
        <v>1.3936043872511276E-10</v>
      </c>
      <c r="R20">
        <f t="shared" si="3"/>
        <v>84344.56390596721</v>
      </c>
      <c r="S20" s="1">
        <f t="shared" si="4"/>
        <v>0.1423600668297606</v>
      </c>
      <c r="T20">
        <f t="shared" si="5"/>
        <v>7.0244417712716922</v>
      </c>
      <c r="U20">
        <f t="shared" si="6"/>
        <v>2.2798541085603943</v>
      </c>
      <c r="V20">
        <f t="shared" si="7"/>
        <v>192293.30055575407</v>
      </c>
      <c r="W20">
        <f t="shared" si="8"/>
        <v>209977.90097796806</v>
      </c>
    </row>
    <row r="21" spans="11:23" x14ac:dyDescent="0.2">
      <c r="K21">
        <v>13563.5</v>
      </c>
      <c r="L21" s="1">
        <v>1.18545E-5</v>
      </c>
      <c r="M21" s="1">
        <v>2.66124E-5</v>
      </c>
      <c r="N21">
        <f t="shared" si="0"/>
        <v>2.913329717024834E-5</v>
      </c>
      <c r="O21">
        <f t="shared" si="1"/>
        <v>2.9133297170248339E-2</v>
      </c>
      <c r="P21" s="2">
        <v>25.3035</v>
      </c>
      <c r="Q21">
        <f t="shared" si="2"/>
        <v>1.3910143199637802E-10</v>
      </c>
      <c r="R21">
        <f t="shared" si="3"/>
        <v>84187.806293952701</v>
      </c>
      <c r="S21" s="1">
        <f t="shared" si="4"/>
        <v>0.14260871198149219</v>
      </c>
      <c r="T21">
        <f t="shared" si="5"/>
        <v>7.0121943190243545</v>
      </c>
      <c r="U21">
        <f t="shared" si="6"/>
        <v>2.2449196507655325</v>
      </c>
      <c r="V21">
        <f t="shared" si="7"/>
        <v>188994.8607041366</v>
      </c>
      <c r="W21">
        <f t="shared" si="8"/>
        <v>206897.66577021623</v>
      </c>
    </row>
    <row r="22" spans="11:23" x14ac:dyDescent="0.2">
      <c r="K22">
        <v>13824.4</v>
      </c>
      <c r="L22" s="1">
        <v>1.20609E-5</v>
      </c>
      <c r="M22" s="1">
        <v>2.6661699999999999E-5</v>
      </c>
      <c r="N22">
        <f t="shared" si="0"/>
        <v>2.9262801569569514E-5</v>
      </c>
      <c r="O22">
        <f t="shared" si="1"/>
        <v>2.9262801569569515E-2</v>
      </c>
      <c r="P22" s="2">
        <v>25.6402</v>
      </c>
      <c r="Q22">
        <f t="shared" si="2"/>
        <v>1.3885245313626925E-10</v>
      </c>
      <c r="R22">
        <f t="shared" si="3"/>
        <v>84037.117808972384</v>
      </c>
      <c r="S22" s="1">
        <f t="shared" si="4"/>
        <v>0.14287289745520698</v>
      </c>
      <c r="T22">
        <f t="shared" si="5"/>
        <v>6.9992281098205948</v>
      </c>
      <c r="U22">
        <f t="shared" si="6"/>
        <v>2.2105895911582056</v>
      </c>
      <c r="V22">
        <f t="shared" si="7"/>
        <v>185771.57789945023</v>
      </c>
      <c r="W22">
        <f t="shared" si="8"/>
        <v>203895.35631026668</v>
      </c>
    </row>
    <row r="23" spans="11:23" x14ac:dyDescent="0.2">
      <c r="K23">
        <v>14090.2</v>
      </c>
      <c r="L23" s="1">
        <v>1.2268300000000001E-5</v>
      </c>
      <c r="M23" s="1">
        <v>2.6709000000000001E-5</v>
      </c>
      <c r="N23">
        <f t="shared" si="0"/>
        <v>2.9391867342685121E-5</v>
      </c>
      <c r="O23">
        <f t="shared" si="1"/>
        <v>2.9391867342685122E-2</v>
      </c>
      <c r="P23" s="2">
        <v>25.978100000000001</v>
      </c>
      <c r="Q23">
        <f t="shared" si="2"/>
        <v>1.3857578943764458E-10</v>
      </c>
      <c r="R23">
        <f t="shared" si="3"/>
        <v>83869.673739316888</v>
      </c>
      <c r="S23" s="1">
        <f t="shared" si="4"/>
        <v>0.14312636546548507</v>
      </c>
      <c r="T23">
        <f t="shared" si="5"/>
        <v>6.9868329063463159</v>
      </c>
      <c r="U23">
        <f t="shared" si="6"/>
        <v>2.1770742482658556</v>
      </c>
      <c r="V23">
        <f t="shared" si="7"/>
        <v>182590.50690832589</v>
      </c>
      <c r="W23">
        <f t="shared" si="8"/>
        <v>200931.36984099538</v>
      </c>
    </row>
    <row r="24" spans="11:23" x14ac:dyDescent="0.2">
      <c r="K24">
        <v>14361.2</v>
      </c>
      <c r="L24" s="1">
        <v>1.2479399999999999E-5</v>
      </c>
      <c r="M24" s="1">
        <v>2.67579E-5</v>
      </c>
      <c r="N24">
        <f t="shared" si="0"/>
        <v>2.9524915525196681E-5</v>
      </c>
      <c r="O24">
        <f t="shared" si="1"/>
        <v>2.952491552519668E-2</v>
      </c>
      <c r="P24" s="2">
        <v>26.317499999999999</v>
      </c>
      <c r="Q24">
        <f t="shared" si="2"/>
        <v>1.3830029501859166E-10</v>
      </c>
      <c r="R24">
        <f t="shared" si="3"/>
        <v>83702.937348084786</v>
      </c>
      <c r="S24" s="1">
        <f t="shared" si="4"/>
        <v>0.14338840744651252</v>
      </c>
      <c r="T24">
        <f t="shared" si="5"/>
        <v>6.974064485464246</v>
      </c>
      <c r="U24">
        <f t="shared" si="6"/>
        <v>2.1441655848838885</v>
      </c>
      <c r="V24">
        <f t="shared" si="7"/>
        <v>179472.9576154557</v>
      </c>
      <c r="W24">
        <f t="shared" si="8"/>
        <v>198032.12930213261</v>
      </c>
    </row>
    <row r="25" spans="11:23" x14ac:dyDescent="0.2">
      <c r="K25">
        <v>14637.4</v>
      </c>
      <c r="L25" s="1">
        <v>1.26945E-5</v>
      </c>
      <c r="M25" s="1">
        <v>2.6808199999999999E-5</v>
      </c>
      <c r="N25">
        <f t="shared" si="0"/>
        <v>2.9661927069730312E-5</v>
      </c>
      <c r="O25">
        <f t="shared" si="1"/>
        <v>2.9661927069730313E-2</v>
      </c>
      <c r="P25" s="2">
        <v>26.6584</v>
      </c>
      <c r="Q25">
        <f t="shared" si="2"/>
        <v>1.3802946049708727E-10</v>
      </c>
      <c r="R25">
        <f t="shared" si="3"/>
        <v>83539.021248107325</v>
      </c>
      <c r="S25" s="1">
        <f t="shared" si="4"/>
        <v>0.14365795165194567</v>
      </c>
      <c r="T25">
        <f t="shared" si="5"/>
        <v>6.9609791069748717</v>
      </c>
      <c r="U25">
        <f t="shared" si="6"/>
        <v>2.1117964472803186</v>
      </c>
      <c r="V25">
        <f t="shared" si="7"/>
        <v>176417.4082810281</v>
      </c>
      <c r="W25">
        <f t="shared" si="8"/>
        <v>195197.00309094574</v>
      </c>
    </row>
    <row r="26" spans="11:23" x14ac:dyDescent="0.2">
      <c r="K26">
        <v>14919</v>
      </c>
      <c r="L26" s="1">
        <v>1.2913300000000001E-5</v>
      </c>
      <c r="M26" s="1">
        <v>2.6859499999999999E-5</v>
      </c>
      <c r="N26">
        <f t="shared" si="0"/>
        <v>2.9802450522398322E-5</v>
      </c>
      <c r="O26">
        <f t="shared" si="1"/>
        <v>2.980245052239832E-2</v>
      </c>
      <c r="P26" s="2">
        <v>26.999300000000002</v>
      </c>
      <c r="Q26">
        <f t="shared" si="2"/>
        <v>1.3775826306244199E-10</v>
      </c>
      <c r="R26">
        <f t="shared" si="3"/>
        <v>83374.885503653393</v>
      </c>
      <c r="S26" s="1">
        <f t="shared" si="4"/>
        <v>0.14393285458909716</v>
      </c>
      <c r="T26">
        <f t="shared" si="5"/>
        <v>6.9476840632031038</v>
      </c>
      <c r="U26">
        <f t="shared" si="6"/>
        <v>2.0799872999155906</v>
      </c>
      <c r="V26">
        <f t="shared" si="7"/>
        <v>173418.70297951554</v>
      </c>
      <c r="W26">
        <f t="shared" si="8"/>
        <v>192419.90041532798</v>
      </c>
    </row>
    <row r="27" spans="11:23" x14ac:dyDescent="0.2">
      <c r="K27">
        <v>15205.9</v>
      </c>
      <c r="L27" s="1">
        <v>1.31357E-5</v>
      </c>
      <c r="M27" s="1">
        <v>2.6911400000000001E-5</v>
      </c>
      <c r="N27">
        <f t="shared" si="0"/>
        <v>2.9946119355435692E-5</v>
      </c>
      <c r="O27">
        <f t="shared" si="1"/>
        <v>2.9946119355435692E-2</v>
      </c>
      <c r="P27" s="2">
        <v>27.3337</v>
      </c>
      <c r="Q27">
        <f t="shared" si="2"/>
        <v>1.3748686930548075E-10</v>
      </c>
      <c r="R27">
        <f t="shared" si="3"/>
        <v>83210.630939825205</v>
      </c>
      <c r="S27" s="1">
        <f t="shared" si="4"/>
        <v>0.14421097276527967</v>
      </c>
      <c r="T27">
        <f t="shared" si="5"/>
        <v>6.9342851020609766</v>
      </c>
      <c r="U27">
        <f t="shared" si="6"/>
        <v>2.0487221845809511</v>
      </c>
      <c r="V27">
        <f t="shared" si="7"/>
        <v>170475.46559939798</v>
      </c>
      <c r="W27">
        <f t="shared" si="8"/>
        <v>189699.48200439379</v>
      </c>
    </row>
    <row r="28" spans="11:23" x14ac:dyDescent="0.2">
      <c r="K28">
        <v>15498.3</v>
      </c>
      <c r="L28" s="1">
        <v>1.3361599999999999E-5</v>
      </c>
      <c r="M28" s="1">
        <v>2.69651E-5</v>
      </c>
      <c r="N28">
        <f t="shared" si="0"/>
        <v>3.0094002269056867E-5</v>
      </c>
      <c r="O28">
        <f t="shared" si="1"/>
        <v>3.0094002269056869E-2</v>
      </c>
      <c r="P28" s="2">
        <v>27.676400000000001</v>
      </c>
      <c r="Q28">
        <f t="shared" si="2"/>
        <v>1.3721277092433806E-10</v>
      </c>
      <c r="R28">
        <f t="shared" si="3"/>
        <v>83044.739467063613</v>
      </c>
      <c r="S28" s="1">
        <f t="shared" si="4"/>
        <v>0.1444987366585552</v>
      </c>
      <c r="T28">
        <f t="shared" si="5"/>
        <v>6.920475729576518</v>
      </c>
      <c r="U28">
        <f t="shared" si="6"/>
        <v>2.0181041192671536</v>
      </c>
      <c r="V28">
        <f t="shared" si="7"/>
        <v>167592.93080194865</v>
      </c>
      <c r="W28">
        <f t="shared" si="8"/>
        <v>187039.61935359903</v>
      </c>
    </row>
    <row r="29" spans="11:23" x14ac:dyDescent="0.2">
      <c r="K29">
        <v>15796.4</v>
      </c>
      <c r="L29" s="1">
        <v>1.3590299999999999E-5</v>
      </c>
      <c r="M29" s="1">
        <v>2.7020099999999999E-5</v>
      </c>
      <c r="N29">
        <f t="shared" si="0"/>
        <v>3.0245364241483355E-5</v>
      </c>
      <c r="O29">
        <f t="shared" si="1"/>
        <v>3.0245364241483354E-2</v>
      </c>
      <c r="P29" s="2">
        <v>28.019400000000001</v>
      </c>
      <c r="Q29">
        <f t="shared" si="2"/>
        <v>1.3692761788140243E-10</v>
      </c>
      <c r="R29">
        <f t="shared" si="3"/>
        <v>82872.157425324302</v>
      </c>
      <c r="S29" s="1">
        <f t="shared" si="4"/>
        <v>0.14479346690306463</v>
      </c>
      <c r="T29">
        <f t="shared" si="5"/>
        <v>6.9063889510254866</v>
      </c>
      <c r="U29">
        <f t="shared" si="6"/>
        <v>1.9881901061786718</v>
      </c>
      <c r="V29">
        <f t="shared" si="7"/>
        <v>164765.60347071112</v>
      </c>
      <c r="W29">
        <f t="shared" si="8"/>
        <v>184432.91073828269</v>
      </c>
    </row>
    <row r="30" spans="11:23" x14ac:dyDescent="0.2">
      <c r="K30">
        <v>16100.2</v>
      </c>
      <c r="L30" s="1">
        <v>1.38231E-5</v>
      </c>
      <c r="M30" s="1">
        <v>2.7076600000000001E-5</v>
      </c>
      <c r="N30">
        <f t="shared" si="0"/>
        <v>3.0400992766191043E-5</v>
      </c>
      <c r="O30">
        <f t="shared" si="1"/>
        <v>3.0400992766191043E-2</v>
      </c>
      <c r="P30" s="2">
        <v>28.363199999999999</v>
      </c>
      <c r="Q30">
        <f t="shared" si="2"/>
        <v>1.3664517793900562E-10</v>
      </c>
      <c r="R30">
        <f t="shared" si="3"/>
        <v>82701.217422630449</v>
      </c>
      <c r="S30" s="1">
        <f t="shared" si="4"/>
        <v>0.14509623524515156</v>
      </c>
      <c r="T30">
        <f t="shared" si="5"/>
        <v>6.8919775782632886</v>
      </c>
      <c r="U30">
        <f t="shared" si="6"/>
        <v>1.958793613588848</v>
      </c>
      <c r="V30">
        <f t="shared" si="7"/>
        <v>161994.61652347128</v>
      </c>
      <c r="W30">
        <f t="shared" si="8"/>
        <v>181883.88368893959</v>
      </c>
    </row>
    <row r="31" spans="11:23" x14ac:dyDescent="0.2">
      <c r="K31">
        <v>16409.900000000001</v>
      </c>
      <c r="L31" s="1">
        <v>1.4060700000000001E-5</v>
      </c>
      <c r="M31" s="1">
        <v>2.7135400000000001E-5</v>
      </c>
      <c r="N31">
        <f t="shared" si="0"/>
        <v>3.0561957032395689E-5</v>
      </c>
      <c r="O31">
        <f t="shared" si="1"/>
        <v>3.0561957032395688E-2</v>
      </c>
      <c r="P31" s="2">
        <v>28.708100000000002</v>
      </c>
      <c r="Q31">
        <f t="shared" si="2"/>
        <v>1.363707218406092E-10</v>
      </c>
      <c r="R31">
        <f t="shared" si="3"/>
        <v>82535.109450078511</v>
      </c>
      <c r="S31" s="1">
        <f t="shared" si="4"/>
        <v>0.14541132867019071</v>
      </c>
      <c r="T31">
        <f t="shared" si="5"/>
        <v>6.8770432754115927</v>
      </c>
      <c r="U31">
        <f t="shared" si="6"/>
        <v>1.9298754685044128</v>
      </c>
      <c r="V31">
        <f t="shared" si="7"/>
        <v>159282.48301803326</v>
      </c>
      <c r="W31">
        <f t="shared" si="8"/>
        <v>179396.08047091356</v>
      </c>
    </row>
    <row r="32" spans="11:23" x14ac:dyDescent="0.2">
      <c r="K32">
        <v>16725.5</v>
      </c>
      <c r="L32" s="1">
        <v>1.4301099999999999E-5</v>
      </c>
      <c r="M32" s="1">
        <v>2.7195600000000001E-5</v>
      </c>
      <c r="N32">
        <f t="shared" si="0"/>
        <v>3.0726570270207511E-5</v>
      </c>
      <c r="O32">
        <f t="shared" si="1"/>
        <v>3.0726570270207511E-2</v>
      </c>
      <c r="P32" s="2">
        <v>29.0547</v>
      </c>
      <c r="Q32">
        <f t="shared" si="2"/>
        <v>1.360850651192194E-10</v>
      </c>
      <c r="R32">
        <f t="shared" si="3"/>
        <v>82362.222569032194</v>
      </c>
      <c r="S32" s="1">
        <f t="shared" si="4"/>
        <v>0.14573392431963553</v>
      </c>
      <c r="T32">
        <f t="shared" si="5"/>
        <v>6.8618202979748109</v>
      </c>
      <c r="U32">
        <f t="shared" si="6"/>
        <v>1.9016439294879413</v>
      </c>
      <c r="V32">
        <f t="shared" si="7"/>
        <v>156623.62056753479</v>
      </c>
      <c r="W32">
        <f t="shared" si="8"/>
        <v>176959.01849353116</v>
      </c>
    </row>
    <row r="33" spans="11:23" x14ac:dyDescent="0.2">
      <c r="K33">
        <v>17047.099999999999</v>
      </c>
      <c r="L33" s="1">
        <v>1.4544499999999999E-5</v>
      </c>
      <c r="M33" s="1">
        <v>2.72552E-5</v>
      </c>
      <c r="N33">
        <f t="shared" si="0"/>
        <v>3.0893177358277665E-5</v>
      </c>
      <c r="O33">
        <f t="shared" si="1"/>
        <v>3.0893177358277665E-2</v>
      </c>
      <c r="P33" s="2">
        <v>29.402100000000001</v>
      </c>
      <c r="Q33">
        <f t="shared" si="2"/>
        <v>1.3579019714790621E-10</v>
      </c>
      <c r="R33">
        <f t="shared" si="3"/>
        <v>82183.760799840253</v>
      </c>
      <c r="S33" s="1">
        <f t="shared" si="4"/>
        <v>0.14605330473004935</v>
      </c>
      <c r="T33">
        <f t="shared" si="5"/>
        <v>6.8468152901319295</v>
      </c>
      <c r="U33">
        <f t="shared" si="6"/>
        <v>1.873917975867166</v>
      </c>
      <c r="V33">
        <f t="shared" si="7"/>
        <v>154005.62668718799</v>
      </c>
      <c r="W33">
        <f t="shared" si="8"/>
        <v>174562.0336456896</v>
      </c>
    </row>
    <row r="34" spans="11:23" x14ac:dyDescent="0.2">
      <c r="K34">
        <v>17375</v>
      </c>
      <c r="L34" s="1">
        <v>1.47911E-5</v>
      </c>
      <c r="M34" s="1">
        <v>2.7316200000000001E-5</v>
      </c>
      <c r="N34">
        <f t="shared" si="0"/>
        <v>3.106366722796908E-5</v>
      </c>
      <c r="O34">
        <f t="shared" si="1"/>
        <v>3.1063667227969081E-2</v>
      </c>
      <c r="P34" s="2">
        <v>29.7471</v>
      </c>
      <c r="Q34">
        <f t="shared" si="2"/>
        <v>1.3548642755490838E-10</v>
      </c>
      <c r="R34">
        <f t="shared" si="3"/>
        <v>81999.911537569817</v>
      </c>
      <c r="S34" s="1">
        <f t="shared" si="4"/>
        <v>0.14638018736486888</v>
      </c>
      <c r="T34">
        <f t="shared" si="5"/>
        <v>6.8315256183365092</v>
      </c>
      <c r="U34">
        <f t="shared" si="6"/>
        <v>1.8467997647233811</v>
      </c>
      <c r="V34">
        <f t="shared" si="7"/>
        <v>151437.41733492201</v>
      </c>
      <c r="W34">
        <f t="shared" si="8"/>
        <v>172212.88239048963</v>
      </c>
    </row>
    <row r="35" spans="11:23" x14ac:dyDescent="0.2">
      <c r="K35">
        <v>17709.2</v>
      </c>
      <c r="L35" s="1">
        <v>1.50417E-5</v>
      </c>
      <c r="M35" s="1">
        <v>2.73777E-5</v>
      </c>
      <c r="N35">
        <f t="shared" si="0"/>
        <v>3.1237656701167586E-5</v>
      </c>
      <c r="O35">
        <f t="shared" si="1"/>
        <v>3.1237656701167585E-2</v>
      </c>
      <c r="P35" s="2">
        <v>30.093499999999999</v>
      </c>
      <c r="Q35">
        <f t="shared" si="2"/>
        <v>1.3518176470452431E-10</v>
      </c>
      <c r="R35">
        <f t="shared" si="3"/>
        <v>81815.521652685202</v>
      </c>
      <c r="S35" s="1">
        <f t="shared" si="4"/>
        <v>0.14670974936554759</v>
      </c>
      <c r="T35">
        <f t="shared" si="5"/>
        <v>6.8161795949113237</v>
      </c>
      <c r="U35">
        <f t="shared" si="6"/>
        <v>1.82012006621592</v>
      </c>
      <c r="V35">
        <f t="shared" si="7"/>
        <v>148914.07268797542</v>
      </c>
      <c r="W35">
        <f t="shared" si="8"/>
        <v>169909.33060847668</v>
      </c>
    </row>
    <row r="36" spans="11:23" x14ac:dyDescent="0.2">
      <c r="K36">
        <v>18049.7</v>
      </c>
      <c r="L36" s="1">
        <v>1.5295099999999999E-5</v>
      </c>
      <c r="M36" s="1">
        <v>2.7438500000000002E-5</v>
      </c>
      <c r="N36">
        <f t="shared" si="0"/>
        <v>3.1413553862305993E-5</v>
      </c>
      <c r="O36">
        <f t="shared" si="1"/>
        <v>3.1413553862305994E-2</v>
      </c>
      <c r="P36" s="2">
        <v>30.439800000000002</v>
      </c>
      <c r="Q36">
        <f t="shared" si="2"/>
        <v>1.3486599611543948E-10</v>
      </c>
      <c r="R36">
        <f t="shared" si="3"/>
        <v>81624.410285749167</v>
      </c>
      <c r="S36" s="1">
        <f t="shared" si="4"/>
        <v>0.14703556025402345</v>
      </c>
      <c r="T36">
        <f t="shared" si="5"/>
        <v>6.8010758640451821</v>
      </c>
      <c r="U36">
        <f t="shared" si="6"/>
        <v>1.7939405430497353</v>
      </c>
      <c r="V36">
        <f t="shared" si="7"/>
        <v>146429.33891413125</v>
      </c>
      <c r="W36">
        <f t="shared" si="8"/>
        <v>167642.76199504061</v>
      </c>
    </row>
    <row r="37" spans="11:23" x14ac:dyDescent="0.2">
      <c r="K37">
        <v>18396.900000000001</v>
      </c>
      <c r="L37" s="1">
        <v>1.5551499999999998E-5</v>
      </c>
      <c r="M37" s="1">
        <v>2.7499800000000001E-5</v>
      </c>
      <c r="N37">
        <f t="shared" si="0"/>
        <v>3.1592533173045812E-5</v>
      </c>
      <c r="O37">
        <f t="shared" si="1"/>
        <v>3.1592533173045813E-2</v>
      </c>
      <c r="P37" s="2">
        <v>30.7851</v>
      </c>
      <c r="Q37">
        <f t="shared" si="2"/>
        <v>1.3453886782521022E-10</v>
      </c>
      <c r="R37">
        <f t="shared" si="3"/>
        <v>81426.423732082272</v>
      </c>
      <c r="S37" s="1">
        <f t="shared" si="4"/>
        <v>0.14736405050835846</v>
      </c>
      <c r="T37">
        <f t="shared" si="5"/>
        <v>6.7859155374076812</v>
      </c>
      <c r="U37">
        <f t="shared" si="6"/>
        <v>1.7683053081696301</v>
      </c>
      <c r="V37">
        <f t="shared" si="7"/>
        <v>143986.77731071063</v>
      </c>
      <c r="W37">
        <f t="shared" si="8"/>
        <v>165416.00443161716</v>
      </c>
    </row>
    <row r="38" spans="11:23" x14ac:dyDescent="0.2">
      <c r="K38">
        <v>18750.7</v>
      </c>
      <c r="L38" s="1">
        <v>1.5812500000000001E-5</v>
      </c>
      <c r="M38" s="1">
        <v>2.7565399999999999E-5</v>
      </c>
      <c r="N38">
        <f t="shared" si="0"/>
        <v>3.1778710379906855E-5</v>
      </c>
      <c r="O38">
        <f t="shared" si="1"/>
        <v>3.1778710379906858E-2</v>
      </c>
      <c r="P38" s="2">
        <v>31.130800000000001</v>
      </c>
      <c r="Q38">
        <f t="shared" si="2"/>
        <v>1.3421565795626804E-10</v>
      </c>
      <c r="R38">
        <f t="shared" si="3"/>
        <v>81230.808708942131</v>
      </c>
      <c r="S38" s="1">
        <f t="shared" si="4"/>
        <v>0.14771558330908241</v>
      </c>
      <c r="T38">
        <f t="shared" si="5"/>
        <v>6.7697664498104055</v>
      </c>
      <c r="U38">
        <f t="shared" si="6"/>
        <v>1.7432664031620553</v>
      </c>
      <c r="V38">
        <f t="shared" si="7"/>
        <v>141606.9397239825</v>
      </c>
      <c r="W38">
        <f t="shared" si="8"/>
        <v>163251.24704424271</v>
      </c>
    </row>
    <row r="39" spans="11:23" x14ac:dyDescent="0.2">
      <c r="K39">
        <v>19111.3</v>
      </c>
      <c r="L39" s="1">
        <v>1.6079999999999999E-5</v>
      </c>
      <c r="M39" s="1">
        <v>2.7634799999999998E-5</v>
      </c>
      <c r="N39">
        <f t="shared" si="0"/>
        <v>3.1972622210885366E-5</v>
      </c>
      <c r="O39">
        <f t="shared" si="1"/>
        <v>3.1972622210885364E-2</v>
      </c>
      <c r="P39" s="2">
        <v>31.476299999999998</v>
      </c>
      <c r="Q39">
        <f t="shared" si="2"/>
        <v>1.3391090532395371E-10</v>
      </c>
      <c r="R39">
        <f t="shared" si="3"/>
        <v>81046.364485697035</v>
      </c>
      <c r="S39" s="1">
        <f t="shared" si="4"/>
        <v>0.14808747929033608</v>
      </c>
      <c r="T39">
        <f t="shared" si="5"/>
        <v>6.752765357288772</v>
      </c>
      <c r="U39">
        <f t="shared" si="6"/>
        <v>1.7185820895522392</v>
      </c>
      <c r="V39">
        <f t="shared" si="7"/>
        <v>139284.83042844161</v>
      </c>
      <c r="W39">
        <f t="shared" si="8"/>
        <v>161148.30803898681</v>
      </c>
    </row>
    <row r="40" spans="11:23" x14ac:dyDescent="0.2">
      <c r="K40">
        <v>19478.900000000001</v>
      </c>
      <c r="L40" s="1">
        <v>1.6350000000000001E-5</v>
      </c>
      <c r="M40" s="1">
        <v>2.7702300000000001E-5</v>
      </c>
      <c r="N40">
        <f t="shared" si="0"/>
        <v>3.2167373615046662E-5</v>
      </c>
      <c r="O40">
        <f t="shared" si="1"/>
        <v>3.2167373615046659E-2</v>
      </c>
      <c r="P40" s="2">
        <v>31.820499999999999</v>
      </c>
      <c r="Q40">
        <f t="shared" si="2"/>
        <v>1.3358984950651674E-10</v>
      </c>
      <c r="R40">
        <f t="shared" si="3"/>
        <v>80852.053150579843</v>
      </c>
      <c r="S40" s="1">
        <f t="shared" si="4"/>
        <v>0.14844919368132489</v>
      </c>
      <c r="T40">
        <f t="shared" si="5"/>
        <v>6.736311428856224</v>
      </c>
      <c r="U40">
        <f t="shared" si="6"/>
        <v>1.6943302752293574</v>
      </c>
      <c r="V40">
        <f t="shared" si="7"/>
        <v>136990.08146748057</v>
      </c>
      <c r="W40">
        <f t="shared" si="8"/>
        <v>159070.2263754319</v>
      </c>
    </row>
    <row r="41" spans="11:23" x14ac:dyDescent="0.2">
      <c r="K41">
        <v>19853.5</v>
      </c>
      <c r="L41" s="1">
        <v>1.6623400000000001E-5</v>
      </c>
      <c r="M41" s="1">
        <v>2.7767200000000001E-5</v>
      </c>
      <c r="N41">
        <f t="shared" si="0"/>
        <v>3.2362861792492951E-5</v>
      </c>
      <c r="O41">
        <f t="shared" si="1"/>
        <v>3.2362861792492953E-2</v>
      </c>
      <c r="P41" s="2">
        <v>32.165500000000002</v>
      </c>
      <c r="Q41">
        <f t="shared" si="2"/>
        <v>1.3326095051219246E-10</v>
      </c>
      <c r="R41">
        <f t="shared" si="3"/>
        <v>80652.994920717989</v>
      </c>
      <c r="S41" s="1">
        <f t="shared" si="4"/>
        <v>0.14879697536984601</v>
      </c>
      <c r="T41">
        <f t="shared" si="5"/>
        <v>6.7205667152469006</v>
      </c>
      <c r="U41">
        <f t="shared" si="6"/>
        <v>1.6703682760446119</v>
      </c>
      <c r="V41">
        <f t="shared" si="7"/>
        <v>134720.20408355453</v>
      </c>
      <c r="W41">
        <f t="shared" si="8"/>
        <v>157017.32063054683</v>
      </c>
    </row>
    <row r="42" spans="11:23" x14ac:dyDescent="0.2">
      <c r="K42">
        <v>20235.3</v>
      </c>
      <c r="L42" s="1">
        <v>1.6901600000000001E-5</v>
      </c>
      <c r="M42" s="1">
        <v>2.7835E-5</v>
      </c>
      <c r="N42">
        <f t="shared" si="0"/>
        <v>3.2564571355385593E-5</v>
      </c>
      <c r="O42">
        <f t="shared" si="1"/>
        <v>3.256457135538559E-2</v>
      </c>
      <c r="P42" s="2">
        <v>32.508800000000001</v>
      </c>
      <c r="Q42">
        <f t="shared" si="2"/>
        <v>1.3293468276536442E-10</v>
      </c>
      <c r="R42">
        <f t="shared" si="3"/>
        <v>80455.529190310277</v>
      </c>
      <c r="S42" s="1">
        <f t="shared" si="4"/>
        <v>0.14916029738035033</v>
      </c>
      <c r="T42">
        <f t="shared" si="5"/>
        <v>6.7041968778733159</v>
      </c>
      <c r="U42">
        <f t="shared" si="6"/>
        <v>1.6468855019643112</v>
      </c>
      <c r="V42">
        <f t="shared" si="7"/>
        <v>132501.04457638843</v>
      </c>
      <c r="W42">
        <f t="shared" si="8"/>
        <v>155014.89925528754</v>
      </c>
    </row>
    <row r="43" spans="11:23" x14ac:dyDescent="0.2">
      <c r="K43">
        <v>20624.5</v>
      </c>
      <c r="L43" s="1">
        <v>1.71855E-5</v>
      </c>
      <c r="M43" s="1">
        <v>2.7908200000000002E-5</v>
      </c>
      <c r="N43">
        <f t="shared" si="0"/>
        <v>3.2775128336743397E-5</v>
      </c>
      <c r="O43">
        <f t="shared" si="1"/>
        <v>3.2775128336743398E-2</v>
      </c>
      <c r="P43" s="2">
        <v>32.853099999999998</v>
      </c>
      <c r="Q43">
        <f t="shared" si="2"/>
        <v>1.3261690099181881E-10</v>
      </c>
      <c r="R43">
        <f t="shared" si="3"/>
        <v>80263.19939175219</v>
      </c>
      <c r="S43" s="1">
        <f t="shared" si="4"/>
        <v>0.14955255654213376</v>
      </c>
      <c r="T43">
        <f t="shared" si="5"/>
        <v>6.6866125402427867</v>
      </c>
      <c r="U43">
        <f t="shared" si="6"/>
        <v>1.623938785604143</v>
      </c>
      <c r="V43">
        <f t="shared" si="7"/>
        <v>130342.52254894524</v>
      </c>
      <c r="W43">
        <f t="shared" si="8"/>
        <v>153073.0360351635</v>
      </c>
    </row>
    <row r="44" spans="11:23" x14ac:dyDescent="0.2">
      <c r="K44">
        <v>21021.200000000001</v>
      </c>
      <c r="L44" s="1">
        <v>1.7471600000000001E-5</v>
      </c>
      <c r="M44" s="1">
        <v>2.7982599999999999E-5</v>
      </c>
      <c r="N44">
        <f t="shared" si="0"/>
        <v>3.2989130169193613E-5</v>
      </c>
      <c r="O44">
        <f t="shared" si="1"/>
        <v>3.2989130169193616E-2</v>
      </c>
      <c r="P44" s="2">
        <v>33.196199999999997</v>
      </c>
      <c r="Q44">
        <f t="shared" si="2"/>
        <v>1.322803409759842E-10</v>
      </c>
      <c r="R44">
        <f t="shared" si="3"/>
        <v>80059.504512319792</v>
      </c>
      <c r="S44" s="1">
        <f t="shared" si="4"/>
        <v>0.14995124618197919</v>
      </c>
      <c r="T44">
        <f t="shared" si="5"/>
        <v>6.6688342075290992</v>
      </c>
      <c r="U44">
        <f t="shared" si="6"/>
        <v>1.6016048902218456</v>
      </c>
      <c r="V44">
        <f t="shared" si="7"/>
        <v>128223.69393566929</v>
      </c>
      <c r="W44">
        <f t="shared" si="8"/>
        <v>151164.94285801303</v>
      </c>
    </row>
    <row r="45" spans="11:23" x14ac:dyDescent="0.2">
      <c r="K45">
        <v>21425.5</v>
      </c>
      <c r="L45" s="1">
        <v>1.77618E-5</v>
      </c>
      <c r="M45" s="1">
        <v>2.8059200000000001E-5</v>
      </c>
      <c r="N45">
        <f t="shared" si="0"/>
        <v>3.3208436335967403E-5</v>
      </c>
      <c r="O45">
        <f t="shared" si="1"/>
        <v>3.3208436335967401E-2</v>
      </c>
      <c r="P45" s="2">
        <v>33.537799999999997</v>
      </c>
      <c r="Q45">
        <f t="shared" si="2"/>
        <v>1.3193989723505293E-10</v>
      </c>
      <c r="R45">
        <f t="shared" si="3"/>
        <v>79853.459101397952</v>
      </c>
      <c r="S45" s="1">
        <f t="shared" si="4"/>
        <v>0.15036172503160503</v>
      </c>
      <c r="T45">
        <f t="shared" si="5"/>
        <v>6.6506286742175025</v>
      </c>
      <c r="U45">
        <f t="shared" si="6"/>
        <v>1.5797498001328698</v>
      </c>
      <c r="V45">
        <f t="shared" si="7"/>
        <v>126148.48605535171</v>
      </c>
      <c r="W45">
        <f t="shared" si="8"/>
        <v>149298.41079032255</v>
      </c>
    </row>
    <row r="46" spans="11:23" x14ac:dyDescent="0.2">
      <c r="K46">
        <v>21837.5</v>
      </c>
      <c r="L46" s="1">
        <v>1.8057300000000001E-5</v>
      </c>
      <c r="M46" s="1">
        <v>2.81377E-5</v>
      </c>
      <c r="N46">
        <f t="shared" si="0"/>
        <v>3.3433459955260392E-5</v>
      </c>
      <c r="O46">
        <f t="shared" si="1"/>
        <v>3.343345995526039E-2</v>
      </c>
      <c r="P46" s="2">
        <v>33.879300000000001</v>
      </c>
      <c r="Q46">
        <f t="shared" si="2"/>
        <v>1.3160428409356758E-10</v>
      </c>
      <c r="R46">
        <f t="shared" si="3"/>
        <v>79650.337294960977</v>
      </c>
      <c r="S46" s="1">
        <f t="shared" si="4"/>
        <v>0.15078238547149572</v>
      </c>
      <c r="T46">
        <f t="shared" si="5"/>
        <v>6.6320744089105981</v>
      </c>
      <c r="U46">
        <f t="shared" si="6"/>
        <v>1.5582451418539871</v>
      </c>
      <c r="V46">
        <f t="shared" si="7"/>
        <v>124114.75113690439</v>
      </c>
      <c r="W46">
        <f t="shared" si="8"/>
        <v>147474.22717538397</v>
      </c>
    </row>
    <row r="47" spans="11:23" x14ac:dyDescent="0.2">
      <c r="K47">
        <v>22257.5</v>
      </c>
      <c r="L47" s="1">
        <v>1.8358800000000001E-5</v>
      </c>
      <c r="M47" s="1">
        <v>2.8220100000000001E-5</v>
      </c>
      <c r="N47">
        <f t="shared" si="0"/>
        <v>3.3666297412248948E-5</v>
      </c>
      <c r="O47">
        <f t="shared" si="1"/>
        <v>3.3666297412248948E-2</v>
      </c>
      <c r="P47" s="2">
        <v>34.220700000000001</v>
      </c>
      <c r="Q47">
        <f t="shared" si="2"/>
        <v>1.3127681766754975E-10</v>
      </c>
      <c r="R47">
        <f t="shared" si="3"/>
        <v>79452.146092715993</v>
      </c>
      <c r="S47" s="1">
        <f t="shared" si="4"/>
        <v>0.15122394496508798</v>
      </c>
      <c r="T47">
        <f t="shared" si="5"/>
        <v>6.6127093842900546</v>
      </c>
      <c r="U47">
        <f t="shared" si="6"/>
        <v>1.5371429505196417</v>
      </c>
      <c r="V47">
        <f t="shared" si="7"/>
        <v>122129.30627007507</v>
      </c>
      <c r="W47">
        <f t="shared" si="8"/>
        <v>145699.04244279742</v>
      </c>
    </row>
    <row r="48" spans="11:23" x14ac:dyDescent="0.2">
      <c r="K48">
        <v>22685.599999999999</v>
      </c>
      <c r="L48" s="1">
        <v>1.8664500000000001E-5</v>
      </c>
      <c r="M48" s="1">
        <v>2.83046E-5</v>
      </c>
      <c r="N48">
        <f t="shared" si="0"/>
        <v>3.3904482615282596E-5</v>
      </c>
      <c r="O48">
        <f t="shared" si="1"/>
        <v>3.3904482615282595E-2</v>
      </c>
      <c r="P48" s="2">
        <v>34.5608</v>
      </c>
      <c r="Q48">
        <f t="shared" si="2"/>
        <v>1.309441864151127E-10</v>
      </c>
      <c r="R48">
        <f t="shared" si="3"/>
        <v>79250.82900312476</v>
      </c>
      <c r="S48" s="1">
        <f t="shared" si="4"/>
        <v>0.1516767577952888</v>
      </c>
      <c r="T48">
        <f t="shared" si="5"/>
        <v>6.5929679308523612</v>
      </c>
      <c r="U48">
        <f t="shared" si="6"/>
        <v>1.5164938787537838</v>
      </c>
      <c r="V48">
        <f t="shared" si="7"/>
        <v>120183.39706940153</v>
      </c>
      <c r="W48">
        <f t="shared" si="8"/>
        <v>143960.90729369537</v>
      </c>
    </row>
    <row r="49" spans="4:23" x14ac:dyDescent="0.2">
      <c r="K49">
        <v>23121.9</v>
      </c>
      <c r="L49" s="1">
        <v>1.89748E-5</v>
      </c>
      <c r="M49" s="1">
        <v>2.8390000000000001E-5</v>
      </c>
      <c r="N49">
        <f t="shared" si="0"/>
        <v>3.4147256625386472E-5</v>
      </c>
      <c r="O49">
        <f t="shared" si="1"/>
        <v>3.4147256625386473E-2</v>
      </c>
      <c r="P49" s="2">
        <v>34.8994</v>
      </c>
      <c r="Q49">
        <f t="shared" si="2"/>
        <v>1.3060921525394088E-10</v>
      </c>
      <c r="R49">
        <f t="shared" si="3"/>
        <v>79048.095739878918</v>
      </c>
      <c r="S49" s="1">
        <f t="shared" si="4"/>
        <v>0.15213439348403612</v>
      </c>
      <c r="T49">
        <f t="shared" si="5"/>
        <v>6.5731356144981952</v>
      </c>
      <c r="U49">
        <f t="shared" si="6"/>
        <v>1.4961949533064907</v>
      </c>
      <c r="V49">
        <f t="shared" si="7"/>
        <v>118271.36191449514</v>
      </c>
      <c r="W49">
        <f t="shared" si="8"/>
        <v>142255.81355154017</v>
      </c>
    </row>
    <row r="50" spans="4:23" x14ac:dyDescent="0.2">
      <c r="K50">
        <v>23566.6</v>
      </c>
      <c r="L50" s="1">
        <v>1.92883E-5</v>
      </c>
      <c r="M50" s="1">
        <v>2.8475200000000001E-5</v>
      </c>
      <c r="N50">
        <f t="shared" si="0"/>
        <v>3.4392957592071087E-5</v>
      </c>
      <c r="O50">
        <f t="shared" si="1"/>
        <v>3.4392957592071088E-2</v>
      </c>
      <c r="P50" s="2">
        <v>35.236699999999999</v>
      </c>
      <c r="Q50">
        <f t="shared" si="2"/>
        <v>1.3026182346369036E-10</v>
      </c>
      <c r="R50">
        <f t="shared" si="3"/>
        <v>78837.845188709325</v>
      </c>
      <c r="S50" s="1">
        <f t="shared" si="4"/>
        <v>0.1525909574264398</v>
      </c>
      <c r="T50">
        <f t="shared" si="5"/>
        <v>6.5534682845284227</v>
      </c>
      <c r="U50">
        <f t="shared" si="6"/>
        <v>1.4762939191115856</v>
      </c>
      <c r="V50">
        <f t="shared" si="7"/>
        <v>116387.83144795215</v>
      </c>
      <c r="W50">
        <f t="shared" si="8"/>
        <v>140575.72031882254</v>
      </c>
    </row>
    <row r="51" spans="4:23" x14ac:dyDescent="0.2">
      <c r="K51">
        <v>24019.8</v>
      </c>
      <c r="L51" s="1">
        <v>1.9606000000000002E-5</v>
      </c>
      <c r="M51" s="1">
        <v>2.8561600000000001E-5</v>
      </c>
      <c r="N51">
        <f t="shared" si="0"/>
        <v>3.4643328803104359E-5</v>
      </c>
      <c r="O51">
        <f t="shared" si="1"/>
        <v>3.4643328803104362E-2</v>
      </c>
      <c r="P51" s="2">
        <v>35.573799999999999</v>
      </c>
      <c r="Q51">
        <f t="shared" si="2"/>
        <v>1.2990915054495461E-10</v>
      </c>
      <c r="R51">
        <f t="shared" si="3"/>
        <v>78624.398361156738</v>
      </c>
      <c r="S51" s="1">
        <f t="shared" si="4"/>
        <v>0.15305395184690548</v>
      </c>
      <c r="T51">
        <f t="shared" si="5"/>
        <v>6.5336437768053521</v>
      </c>
      <c r="U51">
        <f t="shared" si="6"/>
        <v>1.4567785371824951</v>
      </c>
      <c r="V51">
        <f t="shared" si="7"/>
        <v>114538.33603141968</v>
      </c>
      <c r="W51">
        <f t="shared" si="8"/>
        <v>138927.41427990474</v>
      </c>
    </row>
    <row r="52" spans="4:23" x14ac:dyDescent="0.2">
      <c r="K52">
        <v>24481.8</v>
      </c>
      <c r="L52" s="1">
        <v>1.99296E-5</v>
      </c>
      <c r="M52" s="1">
        <v>2.86506E-5</v>
      </c>
      <c r="N52">
        <f t="shared" si="0"/>
        <v>3.490051341341557E-5</v>
      </c>
      <c r="O52">
        <f t="shared" si="1"/>
        <v>3.4900513413415567E-2</v>
      </c>
      <c r="P52" s="2">
        <v>35.908999999999999</v>
      </c>
      <c r="Q52">
        <f t="shared" si="2"/>
        <v>1.2956132122001805E-10</v>
      </c>
      <c r="R52">
        <f t="shared" si="3"/>
        <v>78413.883002609757</v>
      </c>
      <c r="S52" s="1">
        <f t="shared" si="4"/>
        <v>0.15353087896983886</v>
      </c>
      <c r="T52">
        <f t="shared" si="5"/>
        <v>6.5133477168228158</v>
      </c>
      <c r="U52">
        <f t="shared" si="6"/>
        <v>1.4375903179190748</v>
      </c>
      <c r="V52">
        <f t="shared" si="7"/>
        <v>112727.0389949909</v>
      </c>
      <c r="W52">
        <f t="shared" si="8"/>
        <v>137317.59671697277</v>
      </c>
    </row>
    <row r="53" spans="4:23" x14ac:dyDescent="0.2">
      <c r="K53">
        <v>24952.6</v>
      </c>
      <c r="L53" s="1">
        <v>2.0260099999999999E-5</v>
      </c>
      <c r="M53" s="1">
        <v>2.87421E-5</v>
      </c>
      <c r="N53">
        <f t="shared" si="0"/>
        <v>3.5165038950923968E-5</v>
      </c>
      <c r="O53">
        <f t="shared" si="1"/>
        <v>3.5165038950923967E-2</v>
      </c>
      <c r="P53" s="2">
        <v>36.242699999999999</v>
      </c>
      <c r="Q53">
        <f t="shared" si="2"/>
        <v>1.2922481274641155E-10</v>
      </c>
      <c r="R53">
        <f t="shared" si="3"/>
        <v>78210.219317875046</v>
      </c>
      <c r="S53" s="1">
        <f t="shared" si="4"/>
        <v>0.15402120292206817</v>
      </c>
      <c r="T53">
        <f t="shared" si="5"/>
        <v>6.492612582087034</v>
      </c>
      <c r="U53">
        <f t="shared" si="6"/>
        <v>1.4186553866960181</v>
      </c>
      <c r="V53">
        <f t="shared" si="7"/>
        <v>110953.34892998041</v>
      </c>
      <c r="W53">
        <f t="shared" si="8"/>
        <v>135747.86939222325</v>
      </c>
    </row>
    <row r="54" spans="4:23" x14ac:dyDescent="0.2">
      <c r="K54">
        <v>25432.5</v>
      </c>
      <c r="L54" s="1">
        <v>2.05928E-5</v>
      </c>
      <c r="M54" s="1">
        <v>2.8834099999999999E-5</v>
      </c>
      <c r="N54">
        <f t="shared" si="0"/>
        <v>3.5432594241037442E-5</v>
      </c>
      <c r="O54">
        <f t="shared" si="1"/>
        <v>3.5432594241037445E-2</v>
      </c>
      <c r="P54" s="2">
        <v>36.575499999999998</v>
      </c>
      <c r="Q54">
        <f t="shared" si="2"/>
        <v>1.2886841294024507E-10</v>
      </c>
      <c r="R54">
        <f t="shared" si="3"/>
        <v>77994.51688106959</v>
      </c>
      <c r="S54" s="1">
        <f t="shared" si="4"/>
        <v>0.1545142062401566</v>
      </c>
      <c r="T54">
        <f t="shared" si="5"/>
        <v>6.4718968199320859</v>
      </c>
      <c r="U54">
        <f t="shared" si="6"/>
        <v>1.4002029835670717</v>
      </c>
      <c r="V54">
        <f t="shared" si="7"/>
        <v>109208.15523874598</v>
      </c>
      <c r="W54">
        <f t="shared" si="8"/>
        <v>134199.72367393866</v>
      </c>
    </row>
    <row r="55" spans="4:23" x14ac:dyDescent="0.2">
      <c r="K55">
        <v>25921.7</v>
      </c>
      <c r="L55" s="1">
        <v>2.0932099999999999E-5</v>
      </c>
      <c r="M55" s="1">
        <v>2.89289E-5</v>
      </c>
      <c r="N55">
        <f t="shared" si="0"/>
        <v>3.5707619153620418E-5</v>
      </c>
      <c r="O55">
        <f t="shared" si="1"/>
        <v>3.5707619153620418E-2</v>
      </c>
      <c r="P55" s="2">
        <v>36.906500000000001</v>
      </c>
      <c r="Q55">
        <f t="shared" si="2"/>
        <v>1.2851962580748415E-10</v>
      </c>
      <c r="R55">
        <f t="shared" si="3"/>
        <v>77783.421832303575</v>
      </c>
      <c r="S55" s="1">
        <f t="shared" si="4"/>
        <v>0.15502221400705646</v>
      </c>
      <c r="T55">
        <f t="shared" si="5"/>
        <v>6.4506884152388704</v>
      </c>
      <c r="U55">
        <f t="shared" si="6"/>
        <v>1.382035247299602</v>
      </c>
      <c r="V55">
        <f t="shared" si="7"/>
        <v>107499.43062781694</v>
      </c>
      <c r="W55">
        <f t="shared" si="8"/>
        <v>132689.06623097061</v>
      </c>
    </row>
    <row r="56" spans="4:23" x14ac:dyDescent="0.2">
      <c r="K56">
        <v>26420.2</v>
      </c>
      <c r="L56" s="1">
        <v>2.12756E-5</v>
      </c>
      <c r="M56" s="1">
        <v>2.9022499999999999E-5</v>
      </c>
      <c r="N56">
        <f t="shared" si="0"/>
        <v>3.5985506271414326E-5</v>
      </c>
      <c r="O56">
        <f t="shared" si="1"/>
        <v>3.5985506271414329E-2</v>
      </c>
      <c r="P56" s="2">
        <v>37.235700000000001</v>
      </c>
      <c r="Q56">
        <f t="shared" si="2"/>
        <v>1.2816393923005612E-10</v>
      </c>
      <c r="R56">
        <f t="shared" si="3"/>
        <v>77568.151060090022</v>
      </c>
      <c r="S56" s="1">
        <f t="shared" si="4"/>
        <v>0.15552379129589428</v>
      </c>
      <c r="T56">
        <f t="shared" si="5"/>
        <v>6.4298844033285816</v>
      </c>
      <c r="U56">
        <f t="shared" si="6"/>
        <v>1.3641213408787531</v>
      </c>
      <c r="V56">
        <f t="shared" si="7"/>
        <v>105812.37023357568</v>
      </c>
      <c r="W56">
        <f t="shared" si="8"/>
        <v>131198.61185747446</v>
      </c>
    </row>
    <row r="57" spans="4:23" x14ac:dyDescent="0.2">
      <c r="K57">
        <v>26928.3</v>
      </c>
      <c r="L57" s="1">
        <v>2.1625500000000002E-5</v>
      </c>
      <c r="M57" s="1">
        <v>2.9119999999999999E-5</v>
      </c>
      <c r="N57">
        <f t="shared" si="0"/>
        <v>3.627170591866338E-5</v>
      </c>
      <c r="O57">
        <f t="shared" si="1"/>
        <v>3.6271705918663383E-2</v>
      </c>
      <c r="P57" s="2">
        <v>37.563600000000001</v>
      </c>
      <c r="Q57">
        <f t="shared" si="2"/>
        <v>1.2781368381345214E-10</v>
      </c>
      <c r="R57">
        <f t="shared" si="3"/>
        <v>77356.16736773499</v>
      </c>
      <c r="S57" s="1">
        <f t="shared" si="4"/>
        <v>0.15604626763843366</v>
      </c>
      <c r="T57">
        <f t="shared" si="5"/>
        <v>6.4083557725138665</v>
      </c>
      <c r="U57">
        <f t="shared" si="6"/>
        <v>1.3465584610760444</v>
      </c>
      <c r="V57">
        <f t="shared" si="7"/>
        <v>104164.60168543815</v>
      </c>
      <c r="W57">
        <f t="shared" si="8"/>
        <v>129746.83377297116</v>
      </c>
    </row>
    <row r="58" spans="4:23" x14ac:dyDescent="0.2">
      <c r="K58">
        <v>27446.2</v>
      </c>
      <c r="L58" s="1">
        <v>2.1978900000000001E-5</v>
      </c>
      <c r="M58" s="1">
        <v>2.9218799999999999E-5</v>
      </c>
      <c r="N58">
        <f t="shared" si="0"/>
        <v>3.6562416750674457E-5</v>
      </c>
      <c r="O58">
        <f t="shared" si="1"/>
        <v>3.6562416750674454E-2</v>
      </c>
      <c r="P58" s="2">
        <v>37.890900000000002</v>
      </c>
      <c r="Q58">
        <f t="shared" si="2"/>
        <v>1.2745118008039213E-10</v>
      </c>
      <c r="R58">
        <f t="shared" si="3"/>
        <v>77136.770675539301</v>
      </c>
      <c r="S58" s="1">
        <f t="shared" si="4"/>
        <v>0.15657571033220694</v>
      </c>
      <c r="T58">
        <f t="shared" si="5"/>
        <v>6.3866866570702339</v>
      </c>
      <c r="U58">
        <f t="shared" si="6"/>
        <v>1.3294022903784992</v>
      </c>
      <c r="V58">
        <f t="shared" si="7"/>
        <v>102545.799608463</v>
      </c>
      <c r="W58">
        <f t="shared" si="8"/>
        <v>128318.83107163107</v>
      </c>
    </row>
    <row r="59" spans="4:23" x14ac:dyDescent="0.2">
      <c r="K59">
        <v>27974.1</v>
      </c>
      <c r="L59" s="1">
        <v>2.2339100000000001E-5</v>
      </c>
      <c r="M59" s="1">
        <v>2.93199E-5</v>
      </c>
      <c r="N59">
        <f t="shared" si="0"/>
        <v>3.6860438478401208E-5</v>
      </c>
      <c r="O59">
        <f t="shared" si="1"/>
        <v>3.686043847840121E-2</v>
      </c>
      <c r="P59" s="2">
        <v>38.2164</v>
      </c>
      <c r="Q59">
        <f t="shared" si="2"/>
        <v>1.2709535567629198E-10</v>
      </c>
      <c r="R59">
        <f t="shared" si="3"/>
        <v>76921.416487037306</v>
      </c>
      <c r="S59" s="1">
        <f t="shared" si="4"/>
        <v>0.1571174781089324</v>
      </c>
      <c r="T59">
        <f t="shared" si="5"/>
        <v>6.3646642756490905</v>
      </c>
      <c r="U59">
        <f t="shared" si="6"/>
        <v>1.3124924459803662</v>
      </c>
      <c r="V59">
        <f t="shared" si="7"/>
        <v>100958.77807334605</v>
      </c>
      <c r="W59">
        <f t="shared" si="8"/>
        <v>126923.51706612685</v>
      </c>
    </row>
    <row r="60" spans="4:23" x14ac:dyDescent="0.2">
      <c r="K60">
        <v>28512.1</v>
      </c>
      <c r="L60" s="1">
        <v>2.2702400000000001E-5</v>
      </c>
      <c r="M60" s="1">
        <v>2.9419100000000001E-5</v>
      </c>
      <c r="N60">
        <f t="shared" si="0"/>
        <v>3.7160226191050024E-5</v>
      </c>
      <c r="O60">
        <f t="shared" si="1"/>
        <v>3.7160226191050028E-2</v>
      </c>
      <c r="P60" s="2">
        <v>38.539400000000001</v>
      </c>
      <c r="Q60">
        <f t="shared" si="2"/>
        <v>1.2672511600511519E-10</v>
      </c>
      <c r="R60">
        <f t="shared" si="3"/>
        <v>76697.337803791394</v>
      </c>
      <c r="S60" s="1">
        <f t="shared" si="4"/>
        <v>0.15764906429539299</v>
      </c>
      <c r="T60">
        <f t="shared" si="5"/>
        <v>6.3432028884501488</v>
      </c>
      <c r="U60">
        <f t="shared" si="6"/>
        <v>1.2958585876383115</v>
      </c>
      <c r="V60">
        <f t="shared" si="7"/>
        <v>99388.903842039595</v>
      </c>
      <c r="W60">
        <f t="shared" si="8"/>
        <v>125541.37100219625</v>
      </c>
    </row>
    <row r="61" spans="4:23" x14ac:dyDescent="0.2">
      <c r="D61" s="11"/>
      <c r="E61" s="11"/>
      <c r="K61">
        <v>29060.5</v>
      </c>
      <c r="L61" s="1">
        <v>2.3072900000000001E-5</v>
      </c>
      <c r="M61" s="1">
        <v>2.95206E-5</v>
      </c>
      <c r="N61">
        <f t="shared" si="0"/>
        <v>3.7467646560332555E-5</v>
      </c>
      <c r="O61">
        <f t="shared" si="1"/>
        <v>3.7467646560332558E-2</v>
      </c>
      <c r="P61" s="2">
        <v>38.861699999999999</v>
      </c>
      <c r="Q61">
        <f t="shared" si="2"/>
        <v>1.2636279783434531E-10</v>
      </c>
      <c r="R61">
        <f t="shared" si="3"/>
        <v>76478.053418722309</v>
      </c>
      <c r="S61" s="1">
        <f t="shared" si="4"/>
        <v>0.1581929755648058</v>
      </c>
      <c r="T61">
        <f t="shared" si="5"/>
        <v>6.3213931998537891</v>
      </c>
      <c r="U61">
        <f t="shared" si="6"/>
        <v>1.2794490506178244</v>
      </c>
      <c r="V61">
        <f t="shared" si="7"/>
        <v>97849.772839683515</v>
      </c>
      <c r="W61">
        <f t="shared" si="8"/>
        <v>124191.26659912367</v>
      </c>
    </row>
    <row r="62" spans="4:23" x14ac:dyDescent="0.2">
      <c r="D62" s="11"/>
      <c r="E62" s="11"/>
      <c r="K62">
        <v>29619.4</v>
      </c>
      <c r="L62" s="1">
        <v>2.3448999999999999E-5</v>
      </c>
      <c r="M62" s="1">
        <v>2.9623300000000001E-5</v>
      </c>
      <c r="N62">
        <f t="shared" si="0"/>
        <v>3.7780888077042339E-5</v>
      </c>
      <c r="O62">
        <f t="shared" si="1"/>
        <v>3.7780888077042336E-2</v>
      </c>
      <c r="P62" s="2">
        <v>39.181399999999996</v>
      </c>
      <c r="Q62">
        <f t="shared" si="2"/>
        <v>1.25999320059213E-10</v>
      </c>
      <c r="R62">
        <f t="shared" si="3"/>
        <v>76258.067210918278</v>
      </c>
      <c r="S62" s="1">
        <f t="shared" si="4"/>
        <v>0.15874331731228067</v>
      </c>
      <c r="T62">
        <f t="shared" si="5"/>
        <v>6.2994777791672005</v>
      </c>
      <c r="U62">
        <f t="shared" si="6"/>
        <v>1.2633076037357671</v>
      </c>
      <c r="V62">
        <f t="shared" si="7"/>
        <v>96337.396153746246</v>
      </c>
      <c r="W62">
        <f t="shared" si="8"/>
        <v>122866.54024765559</v>
      </c>
    </row>
    <row r="63" spans="4:23" x14ac:dyDescent="0.2">
      <c r="D63" s="11"/>
      <c r="E63" s="11"/>
      <c r="K63">
        <v>30189</v>
      </c>
      <c r="L63" s="1">
        <v>2.38296E-5</v>
      </c>
      <c r="M63" s="1">
        <v>2.9726E-5</v>
      </c>
      <c r="N63">
        <f t="shared" si="0"/>
        <v>3.809835839193075E-5</v>
      </c>
      <c r="O63">
        <f t="shared" si="1"/>
        <v>3.8098358391930751E-2</v>
      </c>
      <c r="P63" s="2">
        <v>39.499899999999997</v>
      </c>
      <c r="Q63">
        <f t="shared" si="2"/>
        <v>1.2562849487901651E-10</v>
      </c>
      <c r="R63">
        <f t="shared" si="3"/>
        <v>76033.634162377726</v>
      </c>
      <c r="S63" s="1">
        <f t="shared" si="4"/>
        <v>0.15929365905975548</v>
      </c>
      <c r="T63">
        <f t="shared" si="5"/>
        <v>6.277713789127489</v>
      </c>
      <c r="U63">
        <f t="shared" si="6"/>
        <v>1.2474401584583878</v>
      </c>
      <c r="V63">
        <f t="shared" si="7"/>
        <v>94847.408647683566</v>
      </c>
      <c r="W63">
        <f t="shared" si="8"/>
        <v>121561.27858458455</v>
      </c>
    </row>
    <row r="64" spans="4:23" x14ac:dyDescent="0.2">
      <c r="D64" s="11"/>
      <c r="E64" s="11"/>
      <c r="K64">
        <v>30769.599999999999</v>
      </c>
      <c r="L64" s="1">
        <v>2.4216899999999998E-5</v>
      </c>
      <c r="M64" s="1">
        <v>2.98329E-5</v>
      </c>
      <c r="N64">
        <f t="shared" si="0"/>
        <v>3.8424733805454006E-5</v>
      </c>
      <c r="O64">
        <f t="shared" si="1"/>
        <v>3.8424733805454005E-2</v>
      </c>
      <c r="P64" s="2">
        <v>39.816299999999998</v>
      </c>
      <c r="Q64">
        <f t="shared" si="2"/>
        <v>1.2526127545896339E-10</v>
      </c>
      <c r="R64">
        <f t="shared" si="3"/>
        <v>75811.383413703807</v>
      </c>
      <c r="S64" s="1">
        <f t="shared" si="4"/>
        <v>0.1598665074804474</v>
      </c>
      <c r="T64">
        <f t="shared" si="5"/>
        <v>6.2552189058255738</v>
      </c>
      <c r="U64">
        <f t="shared" si="6"/>
        <v>1.2319041660988816</v>
      </c>
      <c r="V64">
        <f t="shared" si="7"/>
        <v>93392.359065061377</v>
      </c>
      <c r="W64">
        <f t="shared" si="8"/>
        <v>120289.22888952674</v>
      </c>
    </row>
    <row r="65" spans="4:23" x14ac:dyDescent="0.2">
      <c r="D65" s="11"/>
      <c r="E65" s="11"/>
      <c r="K65">
        <v>31361.4</v>
      </c>
      <c r="L65" s="1">
        <v>2.46101E-5</v>
      </c>
      <c r="M65" s="1">
        <v>2.9939900000000001E-5</v>
      </c>
      <c r="N65">
        <f t="shared" si="0"/>
        <v>3.8756349596162952E-5</v>
      </c>
      <c r="O65">
        <f t="shared" si="1"/>
        <v>3.8756349596162955E-2</v>
      </c>
      <c r="P65" s="2">
        <v>40.130600000000001</v>
      </c>
      <c r="Q65">
        <f t="shared" si="2"/>
        <v>1.2489299154329377E-10</v>
      </c>
      <c r="R65">
        <f t="shared" si="3"/>
        <v>75588.488404582851</v>
      </c>
      <c r="S65" s="1">
        <f t="shared" si="4"/>
        <v>0.16043989177431114</v>
      </c>
      <c r="T65">
        <f t="shared" si="5"/>
        <v>6.2328638404137537</v>
      </c>
      <c r="U65">
        <f t="shared" si="6"/>
        <v>1.2165696197902485</v>
      </c>
      <c r="V65">
        <f t="shared" si="7"/>
        <v>91958.658598882961</v>
      </c>
      <c r="W65">
        <f t="shared" si="8"/>
        <v>119037.86990111873</v>
      </c>
    </row>
    <row r="66" spans="4:23" x14ac:dyDescent="0.2">
      <c r="D66" s="11"/>
      <c r="E66" s="11"/>
      <c r="K66">
        <v>31964.6</v>
      </c>
      <c r="L66" s="1">
        <v>2.5009100000000001E-5</v>
      </c>
      <c r="M66" s="1">
        <v>3.00508E-5</v>
      </c>
      <c r="N66">
        <f t="shared" si="0"/>
        <v>3.9096108034560166E-5</v>
      </c>
      <c r="O66">
        <f t="shared" si="1"/>
        <v>3.9096108034560165E-2</v>
      </c>
      <c r="P66" s="2">
        <v>40.442500000000003</v>
      </c>
      <c r="Q66">
        <f t="shared" si="2"/>
        <v>1.2452281233863461E-10</v>
      </c>
      <c r="R66">
        <f t="shared" si="3"/>
        <v>75364.446317246839</v>
      </c>
      <c r="S66" s="1">
        <f t="shared" si="4"/>
        <v>0.16103417512187648</v>
      </c>
      <c r="T66">
        <f t="shared" si="5"/>
        <v>6.2098619702505005</v>
      </c>
      <c r="U66">
        <f t="shared" si="6"/>
        <v>1.201594619558481</v>
      </c>
      <c r="V66">
        <f t="shared" si="7"/>
        <v>90557.513200807778</v>
      </c>
      <c r="W66">
        <f t="shared" si="8"/>
        <v>117815.37661026958</v>
      </c>
    </row>
    <row r="67" spans="4:23" x14ac:dyDescent="0.2">
      <c r="D67" s="11"/>
      <c r="E67" s="11"/>
      <c r="K67">
        <v>32579.3</v>
      </c>
      <c r="L67" s="1">
        <v>2.54135E-5</v>
      </c>
      <c r="M67" s="1">
        <v>3.0164200000000002E-5</v>
      </c>
      <c r="N67">
        <f t="shared" si="0"/>
        <v>3.9442679217948676E-5</v>
      </c>
      <c r="O67">
        <f t="shared" si="1"/>
        <v>3.9442679217948674E-2</v>
      </c>
      <c r="P67" s="2">
        <v>40.752299999999998</v>
      </c>
      <c r="Q67">
        <f t="shared" si="2"/>
        <v>1.2414889657745508E-10</v>
      </c>
      <c r="R67">
        <f t="shared" si="3"/>
        <v>75138.142768673322</v>
      </c>
      <c r="S67" s="1">
        <f t="shared" si="4"/>
        <v>0.16164185529873767</v>
      </c>
      <c r="T67">
        <f t="shared" si="5"/>
        <v>6.1865164697092503</v>
      </c>
      <c r="U67">
        <f t="shared" si="6"/>
        <v>1.1869360772817599</v>
      </c>
      <c r="V67">
        <f t="shared" si="7"/>
        <v>89184.17243208595</v>
      </c>
      <c r="W67">
        <f t="shared" si="8"/>
        <v>116617.13901104577</v>
      </c>
    </row>
    <row r="68" spans="4:23" x14ac:dyDescent="0.2">
      <c r="K68">
        <v>33205.9</v>
      </c>
      <c r="L68" s="1">
        <v>2.5823500000000001E-5</v>
      </c>
      <c r="M68" s="1">
        <v>3.0279600000000001E-5</v>
      </c>
      <c r="N68">
        <f t="shared" si="0"/>
        <v>3.9795820489217205E-5</v>
      </c>
      <c r="O68">
        <f t="shared" si="1"/>
        <v>3.9795820489217204E-2</v>
      </c>
      <c r="P68" s="2">
        <v>41.06</v>
      </c>
      <c r="Q68">
        <f t="shared" si="2"/>
        <v>1.2377130789810123E-10</v>
      </c>
      <c r="R68">
        <f t="shared" si="3"/>
        <v>74909.616274445303</v>
      </c>
      <c r="S68" s="1">
        <f t="shared" si="4"/>
        <v>0.16226025293903559</v>
      </c>
      <c r="T68">
        <f t="shared" si="5"/>
        <v>6.1629387473944091</v>
      </c>
      <c r="U68">
        <f t="shared" si="6"/>
        <v>1.1725598776308399</v>
      </c>
      <c r="V68">
        <f t="shared" si="7"/>
        <v>87836.01049213676</v>
      </c>
      <c r="W68">
        <f t="shared" si="8"/>
        <v>115440.96044974418</v>
      </c>
    </row>
    <row r="69" spans="4:23" x14ac:dyDescent="0.2">
      <c r="K69">
        <v>33844.5</v>
      </c>
      <c r="L69" s="1">
        <v>2.6239699999999999E-5</v>
      </c>
      <c r="M69" s="1">
        <v>3.03969E-5</v>
      </c>
      <c r="N69">
        <f t="shared" si="0"/>
        <v>4.0155863652771807E-5</v>
      </c>
      <c r="O69">
        <f t="shared" si="1"/>
        <v>4.0155863652771809E-2</v>
      </c>
      <c r="P69" s="2">
        <v>41.365600000000001</v>
      </c>
      <c r="Q69">
        <f t="shared" si="2"/>
        <v>1.2339310553408695E-10</v>
      </c>
      <c r="R69">
        <f t="shared" si="3"/>
        <v>74680.718362291678</v>
      </c>
      <c r="S69" s="1">
        <f t="shared" si="4"/>
        <v>0.16288883216959837</v>
      </c>
      <c r="T69">
        <f t="shared" si="5"/>
        <v>6.1391562986884765</v>
      </c>
      <c r="U69">
        <f t="shared" si="6"/>
        <v>1.1584316893866928</v>
      </c>
      <c r="V69">
        <f t="shared" si="7"/>
        <v>86512.510737041361</v>
      </c>
      <c r="W69">
        <f t="shared" si="8"/>
        <v>114287.4630444417</v>
      </c>
    </row>
    <row r="70" spans="4:23" x14ac:dyDescent="0.2">
      <c r="K70">
        <v>34495.4</v>
      </c>
      <c r="L70" s="1">
        <v>2.6662500000000001E-5</v>
      </c>
      <c r="M70" s="1">
        <v>3.0518300000000002E-5</v>
      </c>
      <c r="N70">
        <f t="shared" ref="N70:N133" si="12">SQRT(L70^2+M70^2)</f>
        <v>4.0524752203313966E-5</v>
      </c>
      <c r="O70">
        <f t="shared" ref="O70:O133" si="13">N70*10^3</f>
        <v>4.0524752203313967E-2</v>
      </c>
      <c r="P70" s="2">
        <v>41.669499999999999</v>
      </c>
      <c r="Q70">
        <f t="shared" ref="Q70:Q133" si="14">L70/(2*PI()*K70)</f>
        <v>1.230154939553581E-10</v>
      </c>
      <c r="R70">
        <f t="shared" ref="R70:R133" si="15">(Q70*$D$8)/($D$13*$D$11)</f>
        <v>74452.178008766015</v>
      </c>
      <c r="S70" s="1">
        <f t="shared" ref="S70:S133" si="16">(M70*$D$8)/$D$11</f>
        <v>0.16353938220020642</v>
      </c>
      <c r="T70">
        <f t="shared" ref="T70:T133" si="17">1/S70</f>
        <v>6.1147350965028764</v>
      </c>
      <c r="U70">
        <f t="shared" ref="U70:U133" si="18">S70/(2*PI()*K70*$D$13*R70)</f>
        <v>1.1446150961087669</v>
      </c>
      <c r="V70">
        <f t="shared" ref="V70:V133" si="19">U70*R70</f>
        <v>85219.086887010737</v>
      </c>
      <c r="W70">
        <f t="shared" ref="W70:W133" si="20">SQRT(R70^2+V70^2)</f>
        <v>113161.03384162264</v>
      </c>
    </row>
    <row r="71" spans="4:23" x14ac:dyDescent="0.2">
      <c r="K71">
        <v>35158.9</v>
      </c>
      <c r="L71" s="1">
        <v>2.70946E-5</v>
      </c>
      <c r="M71" s="1">
        <v>3.0643099999999998E-5</v>
      </c>
      <c r="N71">
        <f t="shared" si="12"/>
        <v>4.0903751988906831E-5</v>
      </c>
      <c r="O71">
        <f t="shared" si="13"/>
        <v>4.0903751988906834E-2</v>
      </c>
      <c r="P71" s="2">
        <v>41.971400000000003</v>
      </c>
      <c r="Q71">
        <f t="shared" si="14"/>
        <v>1.2265001240362091E-10</v>
      </c>
      <c r="R71">
        <f t="shared" si="15"/>
        <v>74230.9790632191</v>
      </c>
      <c r="S71" s="1">
        <f t="shared" si="16"/>
        <v>0.16420815191865681</v>
      </c>
      <c r="T71">
        <f t="shared" si="17"/>
        <v>6.0898316454798564</v>
      </c>
      <c r="U71">
        <f t="shared" si="18"/>
        <v>1.1309670561661733</v>
      </c>
      <c r="V71">
        <f t="shared" si="19"/>
        <v>83952.791867461754</v>
      </c>
      <c r="W71">
        <f t="shared" si="20"/>
        <v>112063.86355567715</v>
      </c>
    </row>
    <row r="72" spans="4:23" x14ac:dyDescent="0.2">
      <c r="K72">
        <v>35835.1</v>
      </c>
      <c r="L72" s="1">
        <v>2.7531699999999999E-5</v>
      </c>
      <c r="M72" s="1">
        <v>3.0767900000000001E-5</v>
      </c>
      <c r="N72">
        <f t="shared" si="12"/>
        <v>4.1287506285800311E-5</v>
      </c>
      <c r="O72">
        <f t="shared" si="13"/>
        <v>4.1287506285800309E-2</v>
      </c>
      <c r="P72" s="2">
        <v>42.270099999999999</v>
      </c>
      <c r="Q72">
        <f t="shared" si="14"/>
        <v>1.2227693369693779E-10</v>
      </c>
      <c r="R72">
        <f t="shared" si="15"/>
        <v>74005.182121808364</v>
      </c>
      <c r="S72" s="1">
        <f t="shared" si="16"/>
        <v>0.16487692163710727</v>
      </c>
      <c r="T72">
        <f t="shared" si="17"/>
        <v>6.0651302199891362</v>
      </c>
      <c r="U72">
        <f t="shared" si="18"/>
        <v>1.1175445032453499</v>
      </c>
      <c r="V72">
        <f t="shared" si="19"/>
        <v>82704.084491897986</v>
      </c>
      <c r="W72">
        <f t="shared" si="20"/>
        <v>110980.77568896797</v>
      </c>
    </row>
    <row r="73" spans="4:23" x14ac:dyDescent="0.2">
      <c r="K73">
        <v>36524.300000000003</v>
      </c>
      <c r="L73" s="1">
        <v>2.7974200000000001E-5</v>
      </c>
      <c r="M73" s="1">
        <v>3.0895600000000003E-5</v>
      </c>
      <c r="N73">
        <f t="shared" si="12"/>
        <v>4.1678459244554613E-5</v>
      </c>
      <c r="O73">
        <f t="shared" si="13"/>
        <v>4.1678459244554614E-2</v>
      </c>
      <c r="P73" s="2">
        <v>42.566899999999997</v>
      </c>
      <c r="Q73">
        <f t="shared" si="14"/>
        <v>1.2189781074630582E-10</v>
      </c>
      <c r="R73">
        <f t="shared" si="15"/>
        <v>73775.727046678527</v>
      </c>
      <c r="S73" s="1">
        <f t="shared" si="16"/>
        <v>0.16556123167754092</v>
      </c>
      <c r="T73">
        <f t="shared" si="17"/>
        <v>6.0400613710561943</v>
      </c>
      <c r="U73">
        <f t="shared" si="18"/>
        <v>1.1044319408597922</v>
      </c>
      <c r="V73">
        <f t="shared" si="19"/>
        <v>81480.26941050544</v>
      </c>
      <c r="W73">
        <f t="shared" si="20"/>
        <v>109917.66102166913</v>
      </c>
    </row>
    <row r="74" spans="4:23" x14ac:dyDescent="0.2">
      <c r="K74">
        <v>37226.699999999997</v>
      </c>
      <c r="L74" s="1">
        <v>2.8424399999999998E-5</v>
      </c>
      <c r="M74" s="1">
        <v>3.1026099999999998E-5</v>
      </c>
      <c r="N74">
        <f t="shared" si="12"/>
        <v>4.207808689294227E-5</v>
      </c>
      <c r="O74">
        <f t="shared" si="13"/>
        <v>4.2078086892942269E-2</v>
      </c>
      <c r="P74" s="2">
        <v>42.862499999999997</v>
      </c>
      <c r="Q74">
        <f t="shared" si="14"/>
        <v>1.2152255677836795E-10</v>
      </c>
      <c r="R74">
        <f t="shared" si="15"/>
        <v>73548.613580552512</v>
      </c>
      <c r="S74" s="1">
        <f t="shared" si="16"/>
        <v>0.16626054616678596</v>
      </c>
      <c r="T74">
        <f t="shared" si="17"/>
        <v>6.0146560507316016</v>
      </c>
      <c r="U74">
        <f t="shared" si="18"/>
        <v>1.0915305160355186</v>
      </c>
      <c r="V74">
        <f t="shared" si="19"/>
        <v>80280.556135277438</v>
      </c>
      <c r="W74">
        <f t="shared" si="20"/>
        <v>108877.75830265273</v>
      </c>
    </row>
    <row r="75" spans="4:23" x14ac:dyDescent="0.2">
      <c r="K75">
        <v>37942.699999999997</v>
      </c>
      <c r="L75" s="1">
        <v>2.8881200000000001E-5</v>
      </c>
      <c r="M75" s="1">
        <v>3.1157700000000002E-5</v>
      </c>
      <c r="N75">
        <f t="shared" si="12"/>
        <v>4.2484420470685486E-5</v>
      </c>
      <c r="O75">
        <f t="shared" si="13"/>
        <v>4.2484420470685486E-2</v>
      </c>
      <c r="P75" s="2">
        <v>43.155900000000003</v>
      </c>
      <c r="Q75">
        <f t="shared" si="14"/>
        <v>1.2114545729285603E-10</v>
      </c>
      <c r="R75">
        <f t="shared" si="15"/>
        <v>73320.38315916725</v>
      </c>
      <c r="S75" s="1">
        <f t="shared" si="16"/>
        <v>0.16696575526092119</v>
      </c>
      <c r="T75">
        <f t="shared" si="17"/>
        <v>5.9892520980561388</v>
      </c>
      <c r="U75">
        <f t="shared" si="18"/>
        <v>1.0788229020954807</v>
      </c>
      <c r="V75">
        <f t="shared" si="19"/>
        <v>79099.708542525419</v>
      </c>
      <c r="W75">
        <f t="shared" si="20"/>
        <v>107854.72858488664</v>
      </c>
    </row>
    <row r="76" spans="4:23" x14ac:dyDescent="0.2">
      <c r="K76">
        <v>38672.400000000001</v>
      </c>
      <c r="L76" s="1">
        <v>2.9343E-5</v>
      </c>
      <c r="M76" s="1">
        <v>3.12901E-5</v>
      </c>
      <c r="N76">
        <f t="shared" si="12"/>
        <v>4.2896177067542978E-5</v>
      </c>
      <c r="O76">
        <f t="shared" si="13"/>
        <v>4.2896177067542979E-2</v>
      </c>
      <c r="P76" s="2">
        <v>43.4465</v>
      </c>
      <c r="Q76">
        <f t="shared" si="14"/>
        <v>1.2076011561592983E-10</v>
      </c>
      <c r="R76">
        <f t="shared" si="15"/>
        <v>73087.164349062587</v>
      </c>
      <c r="S76" s="1">
        <f t="shared" si="16"/>
        <v>0.1676752513404311</v>
      </c>
      <c r="T76">
        <f t="shared" si="17"/>
        <v>5.9639093545755291</v>
      </c>
      <c r="U76">
        <f t="shared" si="18"/>
        <v>1.0663565415942473</v>
      </c>
      <c r="V76">
        <f t="shared" si="19"/>
        <v>77936.975810196745</v>
      </c>
      <c r="W76">
        <f t="shared" si="20"/>
        <v>106845.24224796385</v>
      </c>
    </row>
    <row r="77" spans="4:23" x14ac:dyDescent="0.2">
      <c r="K77">
        <v>39416.199999999997</v>
      </c>
      <c r="L77" s="1">
        <v>2.9813499999999998E-5</v>
      </c>
      <c r="M77" s="1">
        <v>3.1425599999999999E-5</v>
      </c>
      <c r="N77">
        <f t="shared" si="12"/>
        <v>4.3317584392599733E-5</v>
      </c>
      <c r="O77">
        <f t="shared" si="13"/>
        <v>4.3317584392599737E-2</v>
      </c>
      <c r="P77" s="2">
        <v>43.852699999999999</v>
      </c>
      <c r="Q77">
        <f t="shared" si="14"/>
        <v>1.2038110969272082E-10</v>
      </c>
      <c r="R77">
        <f t="shared" si="15"/>
        <v>72857.780101974378</v>
      </c>
      <c r="S77" s="1">
        <f t="shared" si="16"/>
        <v>0.1684013594882679</v>
      </c>
      <c r="T77">
        <f t="shared" si="17"/>
        <v>5.9381943414160352</v>
      </c>
      <c r="U77">
        <f t="shared" si="18"/>
        <v>1.0540728193603568</v>
      </c>
      <c r="V77">
        <f t="shared" si="19"/>
        <v>76797.40568442503</v>
      </c>
      <c r="W77">
        <f t="shared" si="20"/>
        <v>105858.8571695624</v>
      </c>
    </row>
    <row r="78" spans="4:23" x14ac:dyDescent="0.2">
      <c r="K78">
        <v>40174.300000000003</v>
      </c>
      <c r="L78" s="1">
        <v>3.02917E-5</v>
      </c>
      <c r="M78" s="1">
        <v>3.1565E-5</v>
      </c>
      <c r="N78">
        <f t="shared" si="12"/>
        <v>4.3748557849259443E-5</v>
      </c>
      <c r="O78">
        <f t="shared" si="13"/>
        <v>4.3748557849259441E-2</v>
      </c>
      <c r="P78" s="2">
        <v>44.140900000000002</v>
      </c>
      <c r="Q78">
        <f t="shared" si="14"/>
        <v>1.2000392762678543E-10</v>
      </c>
      <c r="R78">
        <f t="shared" si="15"/>
        <v>72629.499700767949</v>
      </c>
      <c r="S78" s="1">
        <f t="shared" si="16"/>
        <v>0.16914836668980629</v>
      </c>
      <c r="T78">
        <f t="shared" si="17"/>
        <v>5.9119695895961906</v>
      </c>
      <c r="U78">
        <f t="shared" si="18"/>
        <v>1.0420346167432004</v>
      </c>
      <c r="V78">
        <f t="shared" si="19"/>
        <v>75682.452884940125</v>
      </c>
      <c r="W78">
        <f t="shared" si="20"/>
        <v>104894.60377667211</v>
      </c>
    </row>
    <row r="79" spans="4:23" x14ac:dyDescent="0.2">
      <c r="K79">
        <v>40946.9</v>
      </c>
      <c r="L79" s="1">
        <v>3.0775300000000003E-5</v>
      </c>
      <c r="M79" s="1">
        <v>3.1706399999999999E-5</v>
      </c>
      <c r="N79">
        <f t="shared" si="12"/>
        <v>4.4186139128124779E-5</v>
      </c>
      <c r="O79">
        <f t="shared" si="13"/>
        <v>4.4186139128124781E-2</v>
      </c>
      <c r="P79" s="2">
        <v>44.427100000000003</v>
      </c>
      <c r="Q79">
        <f t="shared" si="14"/>
        <v>1.1961933919627632E-10</v>
      </c>
      <c r="R79">
        <f t="shared" si="15"/>
        <v>72396.736774995632</v>
      </c>
      <c r="S79" s="1">
        <f t="shared" si="16"/>
        <v>0.16990609135478135</v>
      </c>
      <c r="T79">
        <f t="shared" si="17"/>
        <v>5.8856041712589189</v>
      </c>
      <c r="U79">
        <f t="shared" si="18"/>
        <v>1.0302547822442021</v>
      </c>
      <c r="V79">
        <f t="shared" si="19"/>
        <v>74587.084281313946</v>
      </c>
      <c r="W79">
        <f t="shared" si="20"/>
        <v>103944.79610473933</v>
      </c>
    </row>
    <row r="80" spans="4:23" x14ac:dyDescent="0.2">
      <c r="K80">
        <v>41734.400000000001</v>
      </c>
      <c r="L80" s="1">
        <v>3.1266500000000003E-5</v>
      </c>
      <c r="M80" s="1">
        <v>3.1847300000000003E-5</v>
      </c>
      <c r="N80">
        <f t="shared" si="12"/>
        <v>4.4630085587415137E-5</v>
      </c>
      <c r="O80">
        <f t="shared" si="13"/>
        <v>4.4630085587415137E-2</v>
      </c>
      <c r="P80" s="2">
        <v>44.711199999999998</v>
      </c>
      <c r="Q80">
        <f t="shared" si="14"/>
        <v>1.1923540360428678E-10</v>
      </c>
      <c r="R80">
        <f t="shared" si="15"/>
        <v>72164.368964083289</v>
      </c>
      <c r="S80" s="1">
        <f t="shared" si="16"/>
        <v>0.17066113665389729</v>
      </c>
      <c r="T80">
        <f t="shared" si="17"/>
        <v>5.8595648640733673</v>
      </c>
      <c r="U80">
        <f t="shared" si="18"/>
        <v>1.0185757919818337</v>
      </c>
      <c r="V80">
        <f t="shared" si="19"/>
        <v>73504.879270460398</v>
      </c>
      <c r="W80">
        <f t="shared" si="20"/>
        <v>103008.07455995528</v>
      </c>
    </row>
    <row r="81" spans="11:23" x14ac:dyDescent="0.2">
      <c r="K81">
        <v>42537.1</v>
      </c>
      <c r="L81" s="1">
        <v>3.17658E-5</v>
      </c>
      <c r="M81" s="1">
        <v>3.1989200000000002E-5</v>
      </c>
      <c r="N81">
        <f t="shared" si="12"/>
        <v>4.5081869596102603E-5</v>
      </c>
      <c r="O81">
        <f t="shared" si="13"/>
        <v>4.5081869596102601E-2</v>
      </c>
      <c r="P81" s="2">
        <v>44.992199999999997</v>
      </c>
      <c r="Q81">
        <f t="shared" si="14"/>
        <v>1.188535206036267E-10</v>
      </c>
      <c r="R81">
        <f t="shared" si="15"/>
        <v>71933.243434855365</v>
      </c>
      <c r="S81" s="1">
        <f t="shared" si="16"/>
        <v>0.17142154068473156</v>
      </c>
      <c r="T81">
        <f t="shared" si="17"/>
        <v>5.8335725837346271</v>
      </c>
      <c r="U81">
        <f t="shared" si="18"/>
        <v>1.0070327207248049</v>
      </c>
      <c r="V81">
        <f t="shared" si="19"/>
        <v>72439.129846762109</v>
      </c>
      <c r="W81">
        <f t="shared" si="20"/>
        <v>102087.31088638894</v>
      </c>
    </row>
    <row r="82" spans="11:23" x14ac:dyDescent="0.2">
      <c r="K82">
        <v>43355.199999999997</v>
      </c>
      <c r="L82" s="1">
        <v>3.2273200000000001E-5</v>
      </c>
      <c r="M82" s="1">
        <v>3.2134800000000003E-5</v>
      </c>
      <c r="N82">
        <f t="shared" si="12"/>
        <v>4.5543438707238615E-5</v>
      </c>
      <c r="O82">
        <f t="shared" si="13"/>
        <v>4.5543438707238613E-2</v>
      </c>
      <c r="P82" s="2">
        <v>45.270699999999998</v>
      </c>
      <c r="Q82">
        <f t="shared" si="14"/>
        <v>1.1847343131604416E-10</v>
      </c>
      <c r="R82">
        <f t="shared" si="15"/>
        <v>71703.203507457365</v>
      </c>
      <c r="S82" s="1">
        <f t="shared" si="16"/>
        <v>0.17220177202292375</v>
      </c>
      <c r="T82">
        <f t="shared" si="17"/>
        <v>5.8071411708055978</v>
      </c>
      <c r="U82">
        <f t="shared" si="18"/>
        <v>0.9957116121115972</v>
      </c>
      <c r="V82">
        <f t="shared" si="19"/>
        <v>71395.712357976299</v>
      </c>
      <c r="W82">
        <f t="shared" si="20"/>
        <v>101186.44739457323</v>
      </c>
    </row>
    <row r="83" spans="11:23" x14ac:dyDescent="0.2">
      <c r="K83">
        <v>44189</v>
      </c>
      <c r="L83" s="1">
        <v>3.27917E-5</v>
      </c>
      <c r="M83" s="1">
        <v>3.2287299999999998E-5</v>
      </c>
      <c r="N83">
        <f t="shared" si="12"/>
        <v>4.6019184371085931E-5</v>
      </c>
      <c r="O83">
        <f t="shared" si="13"/>
        <v>4.6019184371085931E-2</v>
      </c>
      <c r="P83" s="2">
        <v>45.546799999999998</v>
      </c>
      <c r="Q83">
        <f t="shared" si="14"/>
        <v>1.1810543681428646E-10</v>
      </c>
      <c r="R83">
        <f t="shared" si="15"/>
        <v>71480.48365916693</v>
      </c>
      <c r="S83" s="1">
        <f t="shared" si="16"/>
        <v>0.17301897860997248</v>
      </c>
      <c r="T83">
        <f t="shared" si="17"/>
        <v>5.779712769280918</v>
      </c>
      <c r="U83">
        <f t="shared" si="18"/>
        <v>0.98461805883805931</v>
      </c>
      <c r="V83">
        <f t="shared" si="19"/>
        <v>70380.975065294566</v>
      </c>
      <c r="W83">
        <f t="shared" si="20"/>
        <v>100314.21232951015</v>
      </c>
    </row>
    <row r="84" spans="11:23" x14ac:dyDescent="0.2">
      <c r="K84">
        <v>45038.9</v>
      </c>
      <c r="L84" s="1">
        <v>3.3313099999999998E-5</v>
      </c>
      <c r="M84" s="1">
        <v>3.24396E-5</v>
      </c>
      <c r="N84">
        <f t="shared" si="12"/>
        <v>4.6498282546455411E-5</v>
      </c>
      <c r="O84">
        <f t="shared" si="13"/>
        <v>4.6498282546455411E-2</v>
      </c>
      <c r="P84" s="2">
        <v>45.820700000000002</v>
      </c>
      <c r="Q84">
        <f t="shared" si="14"/>
        <v>1.1771922792773843E-10</v>
      </c>
      <c r="R84">
        <f t="shared" si="15"/>
        <v>71246.739991232898</v>
      </c>
      <c r="S84" s="1">
        <f t="shared" si="16"/>
        <v>0.17383511345067765</v>
      </c>
      <c r="T84">
        <f t="shared" si="17"/>
        <v>5.7525777166057459</v>
      </c>
      <c r="U84">
        <f t="shared" si="18"/>
        <v>0.97377908390392964</v>
      </c>
      <c r="V84">
        <f t="shared" si="19"/>
        <v>69378.585199804234</v>
      </c>
      <c r="W84">
        <f t="shared" si="20"/>
        <v>99445.895057085392</v>
      </c>
    </row>
    <row r="85" spans="11:23" x14ac:dyDescent="0.2">
      <c r="K85">
        <v>45905.1</v>
      </c>
      <c r="L85" s="1">
        <v>3.3842099999999999E-5</v>
      </c>
      <c r="M85" s="1">
        <v>3.2592200000000003E-5</v>
      </c>
      <c r="N85">
        <f t="shared" si="12"/>
        <v>4.6984457358258378E-5</v>
      </c>
      <c r="O85">
        <f t="shared" si="13"/>
        <v>4.6984457358258382E-2</v>
      </c>
      <c r="P85" s="2">
        <v>46.092100000000002</v>
      </c>
      <c r="Q85">
        <f t="shared" si="14"/>
        <v>1.1733200667486249E-10</v>
      </c>
      <c r="R85">
        <f t="shared" si="15"/>
        <v>71012.383612853781</v>
      </c>
      <c r="S85" s="1">
        <f t="shared" si="16"/>
        <v>0.17465285591089832</v>
      </c>
      <c r="T85">
        <f t="shared" si="17"/>
        <v>5.7256435618216539</v>
      </c>
      <c r="U85">
        <f t="shared" si="18"/>
        <v>0.96306671276309719</v>
      </c>
      <c r="V85">
        <f t="shared" si="19"/>
        <v>68389.662851503119</v>
      </c>
      <c r="W85">
        <f t="shared" si="20"/>
        <v>98589.576585566945</v>
      </c>
    </row>
    <row r="86" spans="11:23" x14ac:dyDescent="0.2">
      <c r="K86">
        <v>46787.9</v>
      </c>
      <c r="L86" s="1">
        <v>3.4381799999999997E-5</v>
      </c>
      <c r="M86" s="1">
        <v>3.27454E-5</v>
      </c>
      <c r="N86">
        <f t="shared" si="12"/>
        <v>4.7480200003791055E-5</v>
      </c>
      <c r="O86">
        <f t="shared" si="13"/>
        <v>4.7480200003791058E-2</v>
      </c>
      <c r="P86" s="2">
        <v>46.356200000000001</v>
      </c>
      <c r="Q86">
        <f t="shared" si="14"/>
        <v>1.1695402919124234E-10</v>
      </c>
      <c r="R86">
        <f t="shared" si="15"/>
        <v>70783.62180416644</v>
      </c>
      <c r="S86" s="1">
        <f t="shared" si="16"/>
        <v>0.17547381361014991</v>
      </c>
      <c r="T86">
        <f t="shared" si="17"/>
        <v>5.6988560254449112</v>
      </c>
      <c r="U86">
        <f t="shared" si="18"/>
        <v>0.95240505150981036</v>
      </c>
      <c r="V86">
        <f t="shared" si="19"/>
        <v>67414.678970448076</v>
      </c>
      <c r="W86">
        <f t="shared" si="20"/>
        <v>97749.987500786097</v>
      </c>
    </row>
    <row r="87" spans="11:23" x14ac:dyDescent="0.2">
      <c r="K87">
        <v>47687.8</v>
      </c>
      <c r="L87" s="1">
        <v>3.4928999999999997E-5</v>
      </c>
      <c r="M87" s="1">
        <v>3.2904899999999997E-5</v>
      </c>
      <c r="N87">
        <f t="shared" si="12"/>
        <v>4.7987159584726408E-5</v>
      </c>
      <c r="O87">
        <f t="shared" si="13"/>
        <v>4.7987159584726408E-2</v>
      </c>
      <c r="P87" s="2">
        <v>46.621200000000002</v>
      </c>
      <c r="Q87">
        <f t="shared" si="14"/>
        <v>1.165732746584412E-10</v>
      </c>
      <c r="R87">
        <f t="shared" si="15"/>
        <v>70553.179253051363</v>
      </c>
      <c r="S87" s="1">
        <f t="shared" si="16"/>
        <v>0.17632853131922721</v>
      </c>
      <c r="T87">
        <f t="shared" si="17"/>
        <v>5.6712319470839834</v>
      </c>
      <c r="U87">
        <f t="shared" si="18"/>
        <v>0.94205101777892286</v>
      </c>
      <c r="V87">
        <f t="shared" si="19"/>
        <v>66464.694322875817</v>
      </c>
      <c r="W87">
        <f t="shared" si="20"/>
        <v>96929.390249534321</v>
      </c>
    </row>
    <row r="88" spans="11:23" x14ac:dyDescent="0.2">
      <c r="K88">
        <v>48604.9</v>
      </c>
      <c r="L88" s="1">
        <v>3.5486099999999999E-5</v>
      </c>
      <c r="M88" s="1">
        <v>3.3067100000000001E-5</v>
      </c>
      <c r="N88">
        <f t="shared" si="12"/>
        <v>4.8504601798386096E-5</v>
      </c>
      <c r="O88">
        <f t="shared" si="13"/>
        <v>4.8504601798386095E-2</v>
      </c>
      <c r="P88" s="2">
        <v>46.886200000000002</v>
      </c>
      <c r="Q88">
        <f t="shared" si="14"/>
        <v>1.1619791885289975E-10</v>
      </c>
      <c r="R88">
        <f t="shared" si="15"/>
        <v>70326.004152157664</v>
      </c>
      <c r="S88" s="1">
        <f t="shared" si="16"/>
        <v>0.17719771760394404</v>
      </c>
      <c r="T88">
        <f t="shared" si="17"/>
        <v>5.6434135468669391</v>
      </c>
      <c r="U88">
        <f t="shared" si="18"/>
        <v>0.931832463978854</v>
      </c>
      <c r="V88">
        <f t="shared" si="19"/>
        <v>65532.053730892192</v>
      </c>
      <c r="W88">
        <f t="shared" si="20"/>
        <v>96125.943044517582</v>
      </c>
    </row>
    <row r="89" spans="11:23" x14ac:dyDescent="0.2">
      <c r="K89">
        <v>49539.7</v>
      </c>
      <c r="L89" s="1">
        <v>3.6050799999999997E-5</v>
      </c>
      <c r="M89" s="1">
        <v>3.3231000000000001E-5</v>
      </c>
      <c r="N89">
        <f t="shared" si="12"/>
        <v>4.9030190104057316E-5</v>
      </c>
      <c r="O89">
        <f t="shared" si="13"/>
        <v>4.903019010405732E-2</v>
      </c>
      <c r="P89" s="2">
        <v>47.1462</v>
      </c>
      <c r="Q89">
        <f t="shared" si="14"/>
        <v>1.1581949471670803E-10</v>
      </c>
      <c r="R89">
        <f t="shared" si="15"/>
        <v>70096.972017711392</v>
      </c>
      <c r="S89" s="1">
        <f t="shared" si="16"/>
        <v>0.17807601373258208</v>
      </c>
      <c r="T89">
        <f t="shared" si="17"/>
        <v>5.6155794317235026</v>
      </c>
      <c r="U89">
        <f t="shared" si="18"/>
        <v>0.92178259567055387</v>
      </c>
      <c r="V89">
        <f t="shared" si="19"/>
        <v>64614.168815132187</v>
      </c>
      <c r="W89">
        <f t="shared" si="20"/>
        <v>95334.0248689953</v>
      </c>
    </row>
    <row r="90" spans="11:23" x14ac:dyDescent="0.2">
      <c r="K90">
        <v>50492.5</v>
      </c>
      <c r="L90" s="1">
        <v>3.6624500000000001E-5</v>
      </c>
      <c r="M90" s="1">
        <v>3.3398800000000003E-5</v>
      </c>
      <c r="N90">
        <f t="shared" si="12"/>
        <v>4.9566458837504225E-5</v>
      </c>
      <c r="O90">
        <f t="shared" si="13"/>
        <v>4.9566458837504226E-2</v>
      </c>
      <c r="P90" s="2">
        <v>47.404800000000002</v>
      </c>
      <c r="Q90">
        <f t="shared" si="14"/>
        <v>1.1544229763369057E-10</v>
      </c>
      <c r="R90">
        <f t="shared" si="15"/>
        <v>69868.682527776124</v>
      </c>
      <c r="S90" s="1">
        <f t="shared" si="16"/>
        <v>0.17897520891492166</v>
      </c>
      <c r="T90">
        <f t="shared" si="17"/>
        <v>5.5873660160126635</v>
      </c>
      <c r="U90">
        <f t="shared" si="18"/>
        <v>0.91192507747546048</v>
      </c>
      <c r="V90">
        <f t="shared" si="19"/>
        <v>63715.003727250594</v>
      </c>
      <c r="W90">
        <f t="shared" si="20"/>
        <v>94558.101176634911</v>
      </c>
    </row>
    <row r="91" spans="11:23" x14ac:dyDescent="0.2">
      <c r="K91">
        <v>51463.6</v>
      </c>
      <c r="L91" s="1">
        <v>3.7208500000000001E-5</v>
      </c>
      <c r="M91" s="1">
        <v>3.35673E-5</v>
      </c>
      <c r="N91">
        <f t="shared" si="12"/>
        <v>5.0112235048339249E-5</v>
      </c>
      <c r="O91">
        <f t="shared" si="13"/>
        <v>5.0112235048339247E-2</v>
      </c>
      <c r="P91" s="2">
        <v>47.660499999999999</v>
      </c>
      <c r="Q91">
        <f t="shared" si="14"/>
        <v>1.1507000481961595E-10</v>
      </c>
      <c r="R91">
        <f t="shared" si="15"/>
        <v>69643.361229022281</v>
      </c>
      <c r="S91" s="1">
        <f t="shared" si="16"/>
        <v>0.1798781552094641</v>
      </c>
      <c r="T91">
        <f t="shared" si="17"/>
        <v>5.5593187445997669</v>
      </c>
      <c r="U91">
        <f t="shared" si="18"/>
        <v>0.90214063990754789</v>
      </c>
      <c r="V91">
        <f t="shared" si="19"/>
        <v>62828.106464462675</v>
      </c>
      <c r="W91">
        <f t="shared" si="20"/>
        <v>93795.35556298052</v>
      </c>
    </row>
    <row r="92" spans="11:23" x14ac:dyDescent="0.2">
      <c r="K92">
        <v>52453.4</v>
      </c>
      <c r="L92" s="1">
        <v>3.7799400000000003E-5</v>
      </c>
      <c r="M92" s="1">
        <v>3.3739099999999997E-5</v>
      </c>
      <c r="N92">
        <f t="shared" si="12"/>
        <v>5.0666769278986005E-5</v>
      </c>
      <c r="O92">
        <f t="shared" si="13"/>
        <v>5.0666769278986001E-2</v>
      </c>
      <c r="P92" s="2">
        <v>47.9133</v>
      </c>
      <c r="Q92">
        <f t="shared" si="14"/>
        <v>1.1469154251026224E-10</v>
      </c>
      <c r="R92">
        <f t="shared" si="15"/>
        <v>69414.305991185014</v>
      </c>
      <c r="S92" s="1">
        <f t="shared" si="16"/>
        <v>0.18079878531867707</v>
      </c>
      <c r="T92">
        <f t="shared" si="17"/>
        <v>5.5310106107040138</v>
      </c>
      <c r="U92">
        <f t="shared" si="18"/>
        <v>0.89258295105213292</v>
      </c>
      <c r="V92">
        <f t="shared" si="19"/>
        <v>61958.026086847669</v>
      </c>
      <c r="W92">
        <f t="shared" si="20"/>
        <v>93043.768586705264</v>
      </c>
    </row>
    <row r="93" spans="11:23" x14ac:dyDescent="0.2">
      <c r="K93">
        <v>53462.2</v>
      </c>
      <c r="L93" s="1">
        <v>3.8399999999999998E-5</v>
      </c>
      <c r="M93" s="1">
        <v>3.3915499999999997E-5</v>
      </c>
      <c r="N93">
        <f t="shared" si="12"/>
        <v>5.1233008307633074E-5</v>
      </c>
      <c r="O93">
        <f t="shared" si="13"/>
        <v>5.1233008307633075E-2</v>
      </c>
      <c r="P93" s="2">
        <v>48.163800000000002</v>
      </c>
      <c r="Q93">
        <f t="shared" si="14"/>
        <v>1.143153445748357E-10</v>
      </c>
      <c r="R93">
        <f t="shared" si="15"/>
        <v>69186.621211371254</v>
      </c>
      <c r="S93" s="1">
        <f t="shared" si="16"/>
        <v>0.18174406559379455</v>
      </c>
      <c r="T93">
        <f t="shared" si="17"/>
        <v>5.5022429300940203</v>
      </c>
      <c r="U93">
        <f t="shared" si="18"/>
        <v>0.88321614583333352</v>
      </c>
      <c r="V93">
        <f t="shared" si="19"/>
        <v>61106.740929538078</v>
      </c>
      <c r="W93">
        <f t="shared" si="20"/>
        <v>92308.300502584549</v>
      </c>
    </row>
    <row r="94" spans="11:23" x14ac:dyDescent="0.2">
      <c r="K94">
        <v>54490.400000000001</v>
      </c>
      <c r="L94" s="1">
        <v>3.9008199999999997E-5</v>
      </c>
      <c r="M94" s="1">
        <v>3.4094300000000003E-5</v>
      </c>
      <c r="N94">
        <f t="shared" si="12"/>
        <v>5.1807923715682713E-5</v>
      </c>
      <c r="O94">
        <f t="shared" si="13"/>
        <v>5.1807923715682713E-2</v>
      </c>
      <c r="P94" s="2">
        <v>48.410899999999998</v>
      </c>
      <c r="Q94">
        <f t="shared" si="14"/>
        <v>1.1393470870313434E-10</v>
      </c>
      <c r="R94">
        <f t="shared" si="15"/>
        <v>68956.250477041511</v>
      </c>
      <c r="S94" s="1">
        <f t="shared" si="16"/>
        <v>0.18270220682503605</v>
      </c>
      <c r="T94">
        <f t="shared" si="17"/>
        <v>5.473387636514131</v>
      </c>
      <c r="U94">
        <f t="shared" si="18"/>
        <v>0.87402905030224431</v>
      </c>
      <c r="V94">
        <f t="shared" si="19"/>
        <v>60269.766116852275</v>
      </c>
      <c r="W94">
        <f t="shared" si="20"/>
        <v>91582.799627618733</v>
      </c>
    </row>
    <row r="95" spans="11:23" x14ac:dyDescent="0.2">
      <c r="K95">
        <v>55538.400000000001</v>
      </c>
      <c r="L95" s="1">
        <v>3.9626499999999997E-5</v>
      </c>
      <c r="M95" s="1">
        <v>3.42753E-5</v>
      </c>
      <c r="N95">
        <f t="shared" si="12"/>
        <v>5.2393279076041808E-5</v>
      </c>
      <c r="O95">
        <f t="shared" si="13"/>
        <v>5.2393279076041806E-2</v>
      </c>
      <c r="P95" s="2">
        <v>48.655799999999999</v>
      </c>
      <c r="Q95">
        <f t="shared" si="14"/>
        <v>1.1355662663006118E-10</v>
      </c>
      <c r="R95">
        <f t="shared" si="15"/>
        <v>68727.425368095646</v>
      </c>
      <c r="S95" s="1">
        <f t="shared" si="16"/>
        <v>0.18367213726605791</v>
      </c>
      <c r="T95">
        <f t="shared" si="17"/>
        <v>5.4444839314492866</v>
      </c>
      <c r="U95">
        <f t="shared" si="18"/>
        <v>0.86495905517772209</v>
      </c>
      <c r="V95">
        <f t="shared" si="19"/>
        <v>59446.408911185419</v>
      </c>
      <c r="W95">
        <f t="shared" si="20"/>
        <v>90869.87691288584</v>
      </c>
    </row>
    <row r="96" spans="11:23" x14ac:dyDescent="0.2">
      <c r="K96">
        <v>56606.5</v>
      </c>
      <c r="L96" s="1">
        <v>4.0255800000000002E-5</v>
      </c>
      <c r="M96" s="1">
        <v>3.4456199999999997E-5</v>
      </c>
      <c r="N96">
        <f t="shared" si="12"/>
        <v>5.2988292594496756E-5</v>
      </c>
      <c r="O96">
        <f t="shared" si="13"/>
        <v>5.2988292594496757E-2</v>
      </c>
      <c r="P96" s="2">
        <v>48.898099999999999</v>
      </c>
      <c r="Q96">
        <f t="shared" si="14"/>
        <v>1.1318328386525789E-10</v>
      </c>
      <c r="R96">
        <f t="shared" si="15"/>
        <v>68501.468611839329</v>
      </c>
      <c r="S96" s="1">
        <f t="shared" si="16"/>
        <v>0.18464153183390788</v>
      </c>
      <c r="T96">
        <f t="shared" si="17"/>
        <v>5.4158996086510927</v>
      </c>
      <c r="U96">
        <f t="shared" si="18"/>
        <v>0.85593131921362886</v>
      </c>
      <c r="V96">
        <f t="shared" si="19"/>
        <v>58632.552397002626</v>
      </c>
      <c r="W96">
        <f t="shared" si="20"/>
        <v>90167.773636516431</v>
      </c>
    </row>
    <row r="97" spans="11:23" x14ac:dyDescent="0.2">
      <c r="K97">
        <v>57695.199999999997</v>
      </c>
      <c r="L97" s="1">
        <v>4.08918E-5</v>
      </c>
      <c r="M97" s="1">
        <v>3.4638299999999997E-5</v>
      </c>
      <c r="N97">
        <f t="shared" si="12"/>
        <v>5.3590588111439865E-5</v>
      </c>
      <c r="O97">
        <f t="shared" si="13"/>
        <v>5.3590588111439866E-2</v>
      </c>
      <c r="P97" s="2">
        <v>49.137700000000002</v>
      </c>
      <c r="Q97">
        <f t="shared" si="14"/>
        <v>1.1280196796137574E-10</v>
      </c>
      <c r="R97">
        <f t="shared" si="15"/>
        <v>68270.686304338233</v>
      </c>
      <c r="S97" s="1">
        <f t="shared" si="16"/>
        <v>0.18561735687981992</v>
      </c>
      <c r="T97">
        <f t="shared" si="17"/>
        <v>5.3874272148345561</v>
      </c>
      <c r="U97">
        <f t="shared" si="18"/>
        <v>0.84707202911097068</v>
      </c>
      <c r="V97">
        <f t="shared" si="19"/>
        <v>57830.188776614341</v>
      </c>
      <c r="W97">
        <f t="shared" si="20"/>
        <v>89471.880176981897</v>
      </c>
    </row>
    <row r="98" spans="11:23" x14ac:dyDescent="0.2">
      <c r="K98">
        <v>58804.800000000003</v>
      </c>
      <c r="L98" s="1">
        <v>4.1537800000000001E-5</v>
      </c>
      <c r="M98" s="1">
        <v>3.4824999999999999E-5</v>
      </c>
      <c r="N98">
        <f t="shared" si="12"/>
        <v>5.4204884040462631E-5</v>
      </c>
      <c r="O98">
        <f t="shared" si="13"/>
        <v>5.4204884040462628E-2</v>
      </c>
      <c r="P98" s="2">
        <v>49.374600000000001</v>
      </c>
      <c r="Q98">
        <f t="shared" si="14"/>
        <v>1.1242188044449655E-10</v>
      </c>
      <c r="R98">
        <f t="shared" si="15"/>
        <v>68040.647448615957</v>
      </c>
      <c r="S98" s="1">
        <f t="shared" si="16"/>
        <v>0.18661783209163643</v>
      </c>
      <c r="T98">
        <f t="shared" si="17"/>
        <v>5.3585447263633528</v>
      </c>
      <c r="U98">
        <f t="shared" si="18"/>
        <v>0.83839298181415489</v>
      </c>
      <c r="V98">
        <f t="shared" si="19"/>
        <v>57044.801299010804</v>
      </c>
      <c r="W98">
        <f t="shared" si="20"/>
        <v>88789.858995667266</v>
      </c>
    </row>
    <row r="99" spans="11:23" x14ac:dyDescent="0.2">
      <c r="K99">
        <v>59935.8</v>
      </c>
      <c r="L99" s="1">
        <v>4.2197299999999997E-5</v>
      </c>
      <c r="M99" s="1">
        <v>3.5015899999999998E-5</v>
      </c>
      <c r="N99">
        <f t="shared" si="12"/>
        <v>5.4833615420652314E-5</v>
      </c>
      <c r="O99">
        <f t="shared" si="13"/>
        <v>5.4833615420652314E-2</v>
      </c>
      <c r="P99" s="2">
        <v>49.608800000000002</v>
      </c>
      <c r="Q99">
        <f t="shared" si="14"/>
        <v>1.1205170999855902E-10</v>
      </c>
      <c r="R99">
        <f t="shared" si="15"/>
        <v>67816.610662286213</v>
      </c>
      <c r="S99" s="1">
        <f t="shared" si="16"/>
        <v>0.18764081397666996</v>
      </c>
      <c r="T99">
        <f t="shared" si="17"/>
        <v>5.329330963807978</v>
      </c>
      <c r="U99">
        <f t="shared" si="18"/>
        <v>0.82981375585641726</v>
      </c>
      <c r="V99">
        <f t="shared" si="19"/>
        <v>56275.156403124078</v>
      </c>
      <c r="W99">
        <f t="shared" si="20"/>
        <v>88124.831403618518</v>
      </c>
    </row>
    <row r="100" spans="11:23" x14ac:dyDescent="0.2">
      <c r="K100">
        <v>61088.5</v>
      </c>
      <c r="L100" s="1">
        <v>4.28603E-5</v>
      </c>
      <c r="M100" s="1">
        <v>3.5209000000000001E-5</v>
      </c>
      <c r="N100">
        <f t="shared" si="12"/>
        <v>5.5467819473006152E-5</v>
      </c>
      <c r="O100">
        <f t="shared" si="13"/>
        <v>5.546781947300615E-2</v>
      </c>
      <c r="P100" s="2">
        <v>49.843400000000003</v>
      </c>
      <c r="Q100">
        <f t="shared" si="14"/>
        <v>1.1166469314849049E-10</v>
      </c>
      <c r="R100">
        <f t="shared" si="15"/>
        <v>67582.377993805028</v>
      </c>
      <c r="S100" s="1">
        <f t="shared" si="16"/>
        <v>0.18867558507148391</v>
      </c>
      <c r="T100">
        <f t="shared" si="17"/>
        <v>5.3001028173365832</v>
      </c>
      <c r="U100">
        <f t="shared" si="18"/>
        <v>0.82148281743244911</v>
      </c>
      <c r="V100">
        <f t="shared" si="19"/>
        <v>55517.7622831357</v>
      </c>
      <c r="W100">
        <f t="shared" si="20"/>
        <v>87461.990282775456</v>
      </c>
    </row>
    <row r="101" spans="11:23" x14ac:dyDescent="0.2">
      <c r="K101">
        <v>62263.4</v>
      </c>
      <c r="L101" s="1">
        <v>4.3539599999999999E-5</v>
      </c>
      <c r="M101" s="1">
        <v>3.5405799999999999E-5</v>
      </c>
      <c r="N101">
        <f t="shared" si="12"/>
        <v>5.6118334274994295E-5</v>
      </c>
      <c r="O101">
        <f t="shared" si="13"/>
        <v>5.6118334274994297E-2</v>
      </c>
      <c r="P101" s="2">
        <v>50.072299999999998</v>
      </c>
      <c r="Q101">
        <f t="shared" si="14"/>
        <v>1.1129399551331739E-10</v>
      </c>
      <c r="R101">
        <f t="shared" si="15"/>
        <v>67358.022138831584</v>
      </c>
      <c r="S101" s="1">
        <f t="shared" si="16"/>
        <v>0.18973018347365575</v>
      </c>
      <c r="T101">
        <f t="shared" si="17"/>
        <v>5.2706426657667311</v>
      </c>
      <c r="U101">
        <f t="shared" si="18"/>
        <v>0.81318615696974705</v>
      </c>
      <c r="V101">
        <f t="shared" si="19"/>
        <v>54774.6111641596</v>
      </c>
      <c r="W101">
        <f t="shared" si="20"/>
        <v>86817.977254945319</v>
      </c>
    </row>
    <row r="102" spans="11:23" x14ac:dyDescent="0.2">
      <c r="K102">
        <v>63460.9</v>
      </c>
      <c r="L102" s="1">
        <v>4.42261E-5</v>
      </c>
      <c r="M102" s="1">
        <v>3.5604E-5</v>
      </c>
      <c r="N102">
        <f t="shared" si="12"/>
        <v>5.6776691848063851E-5</v>
      </c>
      <c r="O102">
        <f t="shared" si="13"/>
        <v>5.6776691848063852E-2</v>
      </c>
      <c r="P102" s="2">
        <v>50.298999999999999</v>
      </c>
      <c r="Q102">
        <f t="shared" si="14"/>
        <v>1.1091557839041792E-10</v>
      </c>
      <c r="R102">
        <f t="shared" si="15"/>
        <v>67128.994249012263</v>
      </c>
      <c r="S102" s="1">
        <f t="shared" si="16"/>
        <v>0.19079228410023327</v>
      </c>
      <c r="T102">
        <f t="shared" si="17"/>
        <v>5.2413021035727372</v>
      </c>
      <c r="U102">
        <f t="shared" si="18"/>
        <v>0.80504498474882469</v>
      </c>
      <c r="V102">
        <f t="shared" si="19"/>
        <v>54041.860151400018</v>
      </c>
      <c r="W102">
        <f t="shared" si="20"/>
        <v>86179.025972143587</v>
      </c>
    </row>
    <row r="103" spans="11:23" x14ac:dyDescent="0.2">
      <c r="K103">
        <v>64681.4</v>
      </c>
      <c r="L103" s="1">
        <v>4.4926299999999997E-5</v>
      </c>
      <c r="M103" s="1">
        <v>3.5808600000000001E-5</v>
      </c>
      <c r="N103">
        <f t="shared" si="12"/>
        <v>5.7451094555717561E-5</v>
      </c>
      <c r="O103">
        <f t="shared" si="13"/>
        <v>5.7451094555717563E-2</v>
      </c>
      <c r="P103" s="2">
        <v>50.523299999999999</v>
      </c>
      <c r="Q103">
        <f t="shared" si="14"/>
        <v>1.1054557755134269E-10</v>
      </c>
      <c r="R103">
        <f t="shared" si="15"/>
        <v>66905.06011316902</v>
      </c>
      <c r="S103" s="1">
        <f t="shared" si="16"/>
        <v>0.19188868060980824</v>
      </c>
      <c r="T103">
        <f t="shared" si="17"/>
        <v>5.211354816876498</v>
      </c>
      <c r="U103">
        <f t="shared" si="18"/>
        <v>0.79705206081960911</v>
      </c>
      <c r="V103">
        <f t="shared" si="19"/>
        <v>53326.8160424612</v>
      </c>
      <c r="W103">
        <f t="shared" si="20"/>
        <v>85557.211139524981</v>
      </c>
    </row>
    <row r="104" spans="11:23" x14ac:dyDescent="0.2">
      <c r="K104">
        <v>65925.399999999994</v>
      </c>
      <c r="L104" s="1">
        <v>4.5636899999999997E-5</v>
      </c>
      <c r="M104" s="1">
        <v>3.6012900000000002E-5</v>
      </c>
      <c r="N104">
        <f t="shared" si="12"/>
        <v>5.8134805478473907E-5</v>
      </c>
      <c r="O104">
        <f t="shared" si="13"/>
        <v>5.8134805478473904E-2</v>
      </c>
      <c r="P104" s="2">
        <v>50.744700000000002</v>
      </c>
      <c r="Q104">
        <f t="shared" si="14"/>
        <v>1.101751103882649E-10</v>
      </c>
      <c r="R104">
        <f t="shared" si="15"/>
        <v>66680.843745904916</v>
      </c>
      <c r="S104" s="1">
        <f t="shared" si="16"/>
        <v>0.19298346949986775</v>
      </c>
      <c r="T104">
        <f t="shared" si="17"/>
        <v>5.1817909720018029</v>
      </c>
      <c r="U104">
        <f t="shared" si="18"/>
        <v>0.78911801634203915</v>
      </c>
      <c r="V104">
        <f t="shared" si="19"/>
        <v>52619.055144781953</v>
      </c>
      <c r="W104">
        <f t="shared" si="20"/>
        <v>84941.744077899595</v>
      </c>
    </row>
    <row r="105" spans="11:23" x14ac:dyDescent="0.2">
      <c r="K105">
        <v>67193.3</v>
      </c>
      <c r="L105" s="1">
        <v>4.63555E-5</v>
      </c>
      <c r="M105" s="1">
        <v>3.6220799999999997E-5</v>
      </c>
      <c r="N105">
        <f t="shared" si="12"/>
        <v>5.8828383735149477E-5</v>
      </c>
      <c r="O105">
        <f t="shared" si="13"/>
        <v>5.8828383735149481E-2</v>
      </c>
      <c r="P105" s="2">
        <v>50.962000000000003</v>
      </c>
      <c r="Q105">
        <f t="shared" si="14"/>
        <v>1.097982531665561E-10</v>
      </c>
      <c r="R105">
        <f t="shared" si="15"/>
        <v>66452.759948877399</v>
      </c>
      <c r="S105" s="1">
        <f t="shared" si="16"/>
        <v>0.19409754982411326</v>
      </c>
      <c r="T105">
        <f t="shared" si="17"/>
        <v>5.1520485493308756</v>
      </c>
      <c r="U105">
        <f t="shared" si="18"/>
        <v>0.78137006396220521</v>
      </c>
      <c r="V105">
        <f t="shared" si="19"/>
        <v>51924.1972917194</v>
      </c>
      <c r="W105">
        <f t="shared" si="20"/>
        <v>84333.217472194927</v>
      </c>
    </row>
    <row r="106" spans="11:23" x14ac:dyDescent="0.2">
      <c r="K106">
        <v>68485.600000000006</v>
      </c>
      <c r="L106" s="1">
        <v>4.7088800000000002E-5</v>
      </c>
      <c r="M106" s="1">
        <v>3.6433600000000003E-5</v>
      </c>
      <c r="N106">
        <f t="shared" si="12"/>
        <v>5.9537906365608796E-5</v>
      </c>
      <c r="O106">
        <f t="shared" si="13"/>
        <v>5.9537906365608795E-2</v>
      </c>
      <c r="P106" s="2">
        <v>51.177399999999999</v>
      </c>
      <c r="Q106">
        <f t="shared" si="14"/>
        <v>1.0943052677154965E-10</v>
      </c>
      <c r="R106">
        <f t="shared" si="15"/>
        <v>66230.202365769394</v>
      </c>
      <c r="S106" s="1">
        <f t="shared" si="16"/>
        <v>0.19523788793377875</v>
      </c>
      <c r="T106">
        <f t="shared" si="17"/>
        <v>5.1219566580190747</v>
      </c>
      <c r="U106">
        <f t="shared" si="18"/>
        <v>0.77372113963405309</v>
      </c>
      <c r="V106">
        <f t="shared" si="19"/>
        <v>51243.707652637051</v>
      </c>
      <c r="W106">
        <f t="shared" si="20"/>
        <v>83739.818959678305</v>
      </c>
    </row>
    <row r="107" spans="11:23" x14ac:dyDescent="0.2">
      <c r="K107">
        <v>69802.7</v>
      </c>
      <c r="L107" s="1">
        <v>4.7829900000000001E-5</v>
      </c>
      <c r="M107" s="1">
        <v>3.6645700000000001E-5</v>
      </c>
      <c r="N107">
        <f t="shared" si="12"/>
        <v>6.025451570214468E-5</v>
      </c>
      <c r="O107">
        <f t="shared" si="13"/>
        <v>6.0254515702144677E-2</v>
      </c>
      <c r="P107" s="2">
        <v>51.391300000000001</v>
      </c>
      <c r="Q107">
        <f t="shared" si="14"/>
        <v>1.0905545219011651E-10</v>
      </c>
      <c r="R107">
        <f t="shared" si="15"/>
        <v>66003.197469023973</v>
      </c>
      <c r="S107" s="1">
        <f t="shared" si="16"/>
        <v>0.19637447493124138</v>
      </c>
      <c r="T107">
        <f t="shared" si="17"/>
        <v>5.0923115152829324</v>
      </c>
      <c r="U107">
        <f t="shared" si="18"/>
        <v>0.76616718830689601</v>
      </c>
      <c r="V107">
        <f t="shared" si="19"/>
        <v>50569.484224106935</v>
      </c>
      <c r="W107">
        <f t="shared" si="20"/>
        <v>83148.630841566919</v>
      </c>
    </row>
    <row r="108" spans="11:23" x14ac:dyDescent="0.2">
      <c r="K108">
        <v>71145.2</v>
      </c>
      <c r="L108" s="1">
        <v>4.85834E-5</v>
      </c>
      <c r="M108" s="1">
        <v>3.6860599999999997E-5</v>
      </c>
      <c r="N108">
        <f t="shared" si="12"/>
        <v>6.098401911911021E-5</v>
      </c>
      <c r="O108">
        <f t="shared" si="13"/>
        <v>6.0984019119110208E-2</v>
      </c>
      <c r="P108" s="2">
        <v>51.600900000000003</v>
      </c>
      <c r="Q108">
        <f t="shared" si="14"/>
        <v>1.0868320367657676E-10</v>
      </c>
      <c r="R108">
        <f t="shared" si="15"/>
        <v>65777.902982106592</v>
      </c>
      <c r="S108" s="1">
        <f t="shared" si="16"/>
        <v>0.19752606637751538</v>
      </c>
      <c r="T108">
        <f t="shared" si="17"/>
        <v>5.0626229658660948</v>
      </c>
      <c r="U108">
        <f t="shared" si="18"/>
        <v>0.75870770674757215</v>
      </c>
      <c r="V108">
        <f t="shared" si="19"/>
        <v>49906.201926218382</v>
      </c>
      <c r="W108">
        <f t="shared" si="20"/>
        <v>82567.315030972823</v>
      </c>
    </row>
    <row r="109" spans="11:23" x14ac:dyDescent="0.2">
      <c r="K109">
        <v>72513.5</v>
      </c>
      <c r="L109" s="1">
        <v>4.9348399999999997E-5</v>
      </c>
      <c r="M109" s="1">
        <v>3.7074399999999999E-5</v>
      </c>
      <c r="N109">
        <f t="shared" si="12"/>
        <v>6.1723380642346546E-5</v>
      </c>
      <c r="O109">
        <f t="shared" si="13"/>
        <v>6.1723380642346545E-2</v>
      </c>
      <c r="P109" s="2">
        <v>51.8063</v>
      </c>
      <c r="Q109">
        <f t="shared" si="14"/>
        <v>1.08311442609667E-10</v>
      </c>
      <c r="R109">
        <f t="shared" si="15"/>
        <v>65552.903510573859</v>
      </c>
      <c r="S109" s="1">
        <f t="shared" si="16"/>
        <v>0.19867176321889923</v>
      </c>
      <c r="T109">
        <f t="shared" si="17"/>
        <v>5.0334279204951056</v>
      </c>
      <c r="U109">
        <f t="shared" si="18"/>
        <v>0.75127866354329631</v>
      </c>
      <c r="V109">
        <f t="shared" si="19"/>
        <v>49248.497740806582</v>
      </c>
      <c r="W109">
        <f t="shared" si="20"/>
        <v>81991.448873604109</v>
      </c>
    </row>
    <row r="110" spans="11:23" x14ac:dyDescent="0.2">
      <c r="K110">
        <v>73908.100000000006</v>
      </c>
      <c r="L110" s="1">
        <v>5.0126400000000002E-5</v>
      </c>
      <c r="M110" s="1">
        <v>3.72944E-5</v>
      </c>
      <c r="N110">
        <f t="shared" si="12"/>
        <v>6.2478222192376769E-5</v>
      </c>
      <c r="O110">
        <f t="shared" si="13"/>
        <v>6.2478222192376767E-2</v>
      </c>
      <c r="P110" s="2">
        <v>52.014200000000002</v>
      </c>
      <c r="Q110">
        <f t="shared" si="14"/>
        <v>1.0794303113463317E-10</v>
      </c>
      <c r="R110">
        <f t="shared" si="15"/>
        <v>65329.931299206371</v>
      </c>
      <c r="S110" s="1">
        <f t="shared" si="16"/>
        <v>0.19985068419693686</v>
      </c>
      <c r="T110">
        <f t="shared" si="17"/>
        <v>5.0037356840599054</v>
      </c>
      <c r="U110">
        <f t="shared" si="18"/>
        <v>0.74400714992498962</v>
      </c>
      <c r="V110">
        <f t="shared" si="19"/>
        <v>48605.93599071791</v>
      </c>
      <c r="W110">
        <f t="shared" si="20"/>
        <v>81428.109010910906</v>
      </c>
    </row>
    <row r="111" spans="11:23" x14ac:dyDescent="0.2">
      <c r="K111">
        <v>75329.5</v>
      </c>
      <c r="L111" s="1">
        <v>5.0914700000000002E-5</v>
      </c>
      <c r="M111" s="1">
        <v>3.7518699999999997E-5</v>
      </c>
      <c r="N111">
        <f t="shared" si="12"/>
        <v>6.3245233225753863E-5</v>
      </c>
      <c r="O111">
        <f t="shared" si="13"/>
        <v>6.3245233225753858E-2</v>
      </c>
      <c r="P111" s="2">
        <v>52.2164</v>
      </c>
      <c r="Q111">
        <f t="shared" si="14"/>
        <v>1.0757175052324686E-10</v>
      </c>
      <c r="R111">
        <f t="shared" si="15"/>
        <v>65105.22261185867</v>
      </c>
      <c r="S111" s="1">
        <f t="shared" si="16"/>
        <v>0.20105264772136336</v>
      </c>
      <c r="T111">
        <f t="shared" si="17"/>
        <v>4.9738215901831291</v>
      </c>
      <c r="U111">
        <f t="shared" si="18"/>
        <v>0.73689327443744135</v>
      </c>
      <c r="V111">
        <f t="shared" si="19"/>
        <v>47975.600673431079</v>
      </c>
      <c r="W111">
        <f t="shared" si="20"/>
        <v>80872.419719680664</v>
      </c>
    </row>
    <row r="112" spans="11:23" x14ac:dyDescent="0.2">
      <c r="K112">
        <v>76778.3</v>
      </c>
      <c r="L112" s="1">
        <v>5.1716699999999999E-5</v>
      </c>
      <c r="M112" s="1">
        <v>3.77487E-5</v>
      </c>
      <c r="N112">
        <f t="shared" si="12"/>
        <v>6.4027973656676038E-5</v>
      </c>
      <c r="O112">
        <f t="shared" si="13"/>
        <v>6.4027973656676035E-2</v>
      </c>
      <c r="P112" s="2">
        <v>52.416499999999999</v>
      </c>
      <c r="Q112">
        <f t="shared" si="14"/>
        <v>1.072043591144975E-10</v>
      </c>
      <c r="R112">
        <f t="shared" si="15"/>
        <v>64882.867771150362</v>
      </c>
      <c r="S112" s="1">
        <f t="shared" si="16"/>
        <v>0.20228515601658453</v>
      </c>
      <c r="T112">
        <f t="shared" si="17"/>
        <v>4.9435164680003219</v>
      </c>
      <c r="U112">
        <f t="shared" si="18"/>
        <v>0.72991316151262564</v>
      </c>
      <c r="V112">
        <f t="shared" si="19"/>
        <v>47358.859142846006</v>
      </c>
      <c r="W112">
        <f t="shared" si="20"/>
        <v>80328.376490008261</v>
      </c>
    </row>
    <row r="113" spans="11:23" x14ac:dyDescent="0.2">
      <c r="K113">
        <v>78255</v>
      </c>
      <c r="L113" s="1">
        <v>5.2529299999999999E-5</v>
      </c>
      <c r="M113" s="1">
        <v>3.7983099999999999E-5</v>
      </c>
      <c r="N113">
        <f t="shared" si="12"/>
        <v>6.4823169037775381E-5</v>
      </c>
      <c r="O113">
        <f t="shared" si="13"/>
        <v>6.482316903777538E-2</v>
      </c>
      <c r="P113" s="2">
        <v>52.6143</v>
      </c>
      <c r="Q113">
        <f t="shared" si="14"/>
        <v>1.0683403938607243E-10</v>
      </c>
      <c r="R113">
        <f t="shared" si="15"/>
        <v>64658.740635174567</v>
      </c>
      <c r="S113" s="1">
        <f t="shared" si="16"/>
        <v>0.20354124273136642</v>
      </c>
      <c r="T113">
        <f t="shared" si="17"/>
        <v>4.9130092092431568</v>
      </c>
      <c r="U113">
        <f t="shared" si="18"/>
        <v>0.72308406927181601</v>
      </c>
      <c r="V113">
        <f t="shared" si="19"/>
        <v>46753.705292472951</v>
      </c>
      <c r="W113">
        <f t="shared" si="20"/>
        <v>79791.363562118597</v>
      </c>
    </row>
    <row r="114" spans="11:23" x14ac:dyDescent="0.2">
      <c r="K114">
        <v>79760</v>
      </c>
      <c r="L114" s="1">
        <v>5.3353499999999997E-5</v>
      </c>
      <c r="M114" s="1">
        <v>3.8219100000000001E-5</v>
      </c>
      <c r="N114">
        <f t="shared" si="12"/>
        <v>6.5629989845039584E-5</v>
      </c>
      <c r="O114">
        <f t="shared" si="13"/>
        <v>6.562998984503958E-2</v>
      </c>
      <c r="P114" s="2">
        <v>52.808799999999998</v>
      </c>
      <c r="Q114">
        <f t="shared" si="14"/>
        <v>1.0646280411551451E-10</v>
      </c>
      <c r="R114">
        <f t="shared" si="15"/>
        <v>64434.059389276059</v>
      </c>
      <c r="S114" s="1">
        <f t="shared" si="16"/>
        <v>0.20480590341689769</v>
      </c>
      <c r="T114">
        <f t="shared" si="17"/>
        <v>4.8826717556301364</v>
      </c>
      <c r="U114">
        <f t="shared" si="18"/>
        <v>0.71633725997357256</v>
      </c>
      <c r="V114">
        <f t="shared" si="19"/>
        <v>46156.517551888457</v>
      </c>
      <c r="W114">
        <f t="shared" si="20"/>
        <v>79260.15469262308</v>
      </c>
    </row>
    <row r="115" spans="11:23" x14ac:dyDescent="0.2">
      <c r="K115">
        <v>81294</v>
      </c>
      <c r="L115" s="1">
        <v>5.4194499999999998E-5</v>
      </c>
      <c r="M115" s="1">
        <v>3.8461000000000003E-5</v>
      </c>
      <c r="N115">
        <f t="shared" si="12"/>
        <v>6.6455190551604023E-5</v>
      </c>
      <c r="O115">
        <f t="shared" si="13"/>
        <v>6.6455190551604024E-2</v>
      </c>
      <c r="P115" s="2">
        <v>52.999400000000001</v>
      </c>
      <c r="Q115">
        <f t="shared" si="14"/>
        <v>1.0610035873980518E-10</v>
      </c>
      <c r="R115">
        <f t="shared" si="15"/>
        <v>64214.698016467541</v>
      </c>
      <c r="S115" s="1">
        <f t="shared" si="16"/>
        <v>0.20610218061956723</v>
      </c>
      <c r="T115">
        <f t="shared" si="17"/>
        <v>4.8519622499571966</v>
      </c>
      <c r="U115">
        <f t="shared" si="18"/>
        <v>0.7096845620865585</v>
      </c>
      <c r="V115">
        <f t="shared" si="19"/>
        <v>45572.179841337362</v>
      </c>
      <c r="W115">
        <f t="shared" si="20"/>
        <v>78742.307667716435</v>
      </c>
    </row>
    <row r="116" spans="11:23" x14ac:dyDescent="0.2">
      <c r="K116">
        <v>82857.5</v>
      </c>
      <c r="L116" s="1">
        <v>5.5046300000000002E-5</v>
      </c>
      <c r="M116" s="1">
        <v>3.87067E-5</v>
      </c>
      <c r="N116">
        <f t="shared" si="12"/>
        <v>6.7292672473160116E-5</v>
      </c>
      <c r="O116">
        <f t="shared" si="13"/>
        <v>6.729267247316012E-2</v>
      </c>
      <c r="P116" s="2">
        <v>53.187899999999999</v>
      </c>
      <c r="Q116">
        <f t="shared" si="14"/>
        <v>1.0573443253681802E-10</v>
      </c>
      <c r="R116">
        <f t="shared" si="15"/>
        <v>63993.22995641359</v>
      </c>
      <c r="S116" s="1">
        <f t="shared" si="16"/>
        <v>0.20741882100276651</v>
      </c>
      <c r="T116">
        <f t="shared" si="17"/>
        <v>4.8211632636107895</v>
      </c>
      <c r="U116">
        <f t="shared" si="18"/>
        <v>0.70316624368940317</v>
      </c>
      <c r="V116">
        <f t="shared" si="19"/>
        <v>44997.87913000353</v>
      </c>
      <c r="W116">
        <f t="shared" si="20"/>
        <v>78230.06203789459</v>
      </c>
    </row>
    <row r="117" spans="11:23" x14ac:dyDescent="0.2">
      <c r="K117">
        <v>84451</v>
      </c>
      <c r="L117" s="1">
        <v>5.5909899999999998E-5</v>
      </c>
      <c r="M117" s="1">
        <v>3.89538E-5</v>
      </c>
      <c r="N117">
        <f t="shared" si="12"/>
        <v>6.8141877376911179E-5</v>
      </c>
      <c r="O117">
        <f t="shared" si="13"/>
        <v>6.8141877376911172E-2</v>
      </c>
      <c r="P117" s="2">
        <v>53.374400000000001</v>
      </c>
      <c r="Q117">
        <f t="shared" si="14"/>
        <v>1.0536686306584361E-10</v>
      </c>
      <c r="R117">
        <f t="shared" si="15"/>
        <v>63770.767347813191</v>
      </c>
      <c r="S117" s="1">
        <f t="shared" si="16"/>
        <v>0.20874296361037148</v>
      </c>
      <c r="T117">
        <f t="shared" si="17"/>
        <v>4.7905806390032231</v>
      </c>
      <c r="U117">
        <f t="shared" si="18"/>
        <v>0.69672455146584056</v>
      </c>
      <c r="V117">
        <f t="shared" si="19"/>
        <v>44430.659277037616</v>
      </c>
      <c r="W117">
        <f t="shared" si="20"/>
        <v>77722.54661242853</v>
      </c>
    </row>
    <row r="118" spans="11:23" x14ac:dyDescent="0.2">
      <c r="K118">
        <v>86075.199999999997</v>
      </c>
      <c r="L118" s="1">
        <v>5.6790499999999998E-5</v>
      </c>
      <c r="M118" s="1">
        <v>3.9200299999999998E-5</v>
      </c>
      <c r="N118">
        <f t="shared" si="12"/>
        <v>6.9005973729380839E-5</v>
      </c>
      <c r="O118">
        <f t="shared" si="13"/>
        <v>6.9005973729380846E-2</v>
      </c>
      <c r="P118" s="2">
        <v>53.557299999999998</v>
      </c>
      <c r="Q118">
        <f t="shared" si="14"/>
        <v>1.0500688695071615E-10</v>
      </c>
      <c r="R118">
        <f t="shared" si="15"/>
        <v>63552.900435763077</v>
      </c>
      <c r="S118" s="1">
        <f t="shared" si="16"/>
        <v>0.21006389097894543</v>
      </c>
      <c r="T118">
        <f t="shared" si="17"/>
        <v>4.7604564275172327</v>
      </c>
      <c r="U118">
        <f t="shared" si="18"/>
        <v>0.69026157543955413</v>
      </c>
      <c r="V118">
        <f t="shared" si="19"/>
        <v>43868.125178542949</v>
      </c>
      <c r="W118">
        <f t="shared" si="20"/>
        <v>77222.947110805922</v>
      </c>
    </row>
    <row r="119" spans="11:23" x14ac:dyDescent="0.2">
      <c r="K119">
        <v>87730.7</v>
      </c>
      <c r="L119" s="1">
        <v>5.7687299999999999E-5</v>
      </c>
      <c r="M119" s="1">
        <v>3.9454199999999999E-5</v>
      </c>
      <c r="N119">
        <f t="shared" si="12"/>
        <v>6.988890097096963E-5</v>
      </c>
      <c r="O119">
        <f t="shared" si="13"/>
        <v>6.9888900970969628E-2</v>
      </c>
      <c r="P119" s="2">
        <v>53.737299999999998</v>
      </c>
      <c r="Q119">
        <f t="shared" si="14"/>
        <v>1.0465229330924175E-10</v>
      </c>
      <c r="R119">
        <f t="shared" si="15"/>
        <v>63338.291136828673</v>
      </c>
      <c r="S119" s="1">
        <f t="shared" si="16"/>
        <v>0.21142447296223521</v>
      </c>
      <c r="T119">
        <f t="shared" si="17"/>
        <v>4.7298214156060387</v>
      </c>
      <c r="U119">
        <f t="shared" si="18"/>
        <v>0.683932165311949</v>
      </c>
      <c r="V119">
        <f t="shared" si="19"/>
        <v>43319.094604369864</v>
      </c>
      <c r="W119">
        <f t="shared" si="20"/>
        <v>76735.148931086442</v>
      </c>
    </row>
    <row r="120" spans="11:23" x14ac:dyDescent="0.2">
      <c r="K120">
        <v>89417.9</v>
      </c>
      <c r="L120" s="1">
        <v>5.8598599999999998E-5</v>
      </c>
      <c r="M120" s="1">
        <v>3.9713199999999998E-5</v>
      </c>
      <c r="N120">
        <f t="shared" si="12"/>
        <v>7.0787952196683858E-5</v>
      </c>
      <c r="O120">
        <f t="shared" si="13"/>
        <v>7.0787952196683865E-2</v>
      </c>
      <c r="P120" s="2">
        <v>53.916499999999999</v>
      </c>
      <c r="Q120">
        <f t="shared" si="14"/>
        <v>1.0429966313528655E-10</v>
      </c>
      <c r="R120">
        <f t="shared" si="15"/>
        <v>63124.870179529571</v>
      </c>
      <c r="S120" s="1">
        <f t="shared" si="16"/>
        <v>0.21281238447728859</v>
      </c>
      <c r="T120">
        <f t="shared" si="17"/>
        <v>4.6989746506351482</v>
      </c>
      <c r="U120">
        <f t="shared" si="18"/>
        <v>0.67771584986672029</v>
      </c>
      <c r="V120">
        <f t="shared" si="19"/>
        <v>42780.725041446269</v>
      </c>
      <c r="W120">
        <f t="shared" si="20"/>
        <v>76255.751719160762</v>
      </c>
    </row>
    <row r="121" spans="11:23" x14ac:dyDescent="0.2">
      <c r="K121">
        <v>91137.7</v>
      </c>
      <c r="L121" s="1">
        <v>5.9521999999999997E-5</v>
      </c>
      <c r="M121" s="1">
        <v>3.99767E-5</v>
      </c>
      <c r="N121">
        <f t="shared" si="12"/>
        <v>7.1700802135610722E-5</v>
      </c>
      <c r="O121">
        <f t="shared" si="13"/>
        <v>7.1700802135610725E-2</v>
      </c>
      <c r="P121" s="2">
        <v>54.093200000000003</v>
      </c>
      <c r="Q121">
        <f t="shared" si="14"/>
        <v>1.0394403767832406E-10</v>
      </c>
      <c r="R121">
        <f t="shared" si="15"/>
        <v>62909.636399012234</v>
      </c>
      <c r="S121" s="1">
        <f t="shared" si="16"/>
        <v>0.21422441028507455</v>
      </c>
      <c r="T121">
        <f t="shared" si="17"/>
        <v>4.668002113621279</v>
      </c>
      <c r="U121">
        <f t="shared" si="18"/>
        <v>0.67162897752091666</v>
      </c>
      <c r="V121">
        <f t="shared" si="19"/>
        <v>42251.934770881227</v>
      </c>
      <c r="W121">
        <f t="shared" si="20"/>
        <v>75781.583143523254</v>
      </c>
    </row>
    <row r="122" spans="11:23" x14ac:dyDescent="0.2">
      <c r="K122">
        <v>92890.5</v>
      </c>
      <c r="L122" s="1">
        <v>6.0458999999999998E-5</v>
      </c>
      <c r="M122" s="1">
        <v>4.0238599999999998E-5</v>
      </c>
      <c r="N122">
        <f t="shared" si="12"/>
        <v>7.2625309713349927E-5</v>
      </c>
      <c r="O122">
        <f t="shared" si="13"/>
        <v>7.2625309713349934E-2</v>
      </c>
      <c r="P122" s="2">
        <v>54.266199999999998</v>
      </c>
      <c r="Q122">
        <f t="shared" si="14"/>
        <v>1.0358808171333883E-10</v>
      </c>
      <c r="R122">
        <f t="shared" si="15"/>
        <v>62694.202586439162</v>
      </c>
      <c r="S122" s="1">
        <f t="shared" si="16"/>
        <v>0.21562786212211116</v>
      </c>
      <c r="T122">
        <f t="shared" si="17"/>
        <v>4.6376196014673416</v>
      </c>
      <c r="U122">
        <f t="shared" si="18"/>
        <v>0.66555186159215318</v>
      </c>
      <c r="V122">
        <f t="shared" si="19"/>
        <v>41726.24324244017</v>
      </c>
      <c r="W122">
        <f t="shared" si="20"/>
        <v>75310.307482287972</v>
      </c>
    </row>
    <row r="123" spans="11:23" x14ac:dyDescent="0.2">
      <c r="K123">
        <v>94677</v>
      </c>
      <c r="L123" s="1">
        <v>6.1407400000000004E-5</v>
      </c>
      <c r="M123" s="1">
        <v>4.0507399999999998E-5</v>
      </c>
      <c r="N123">
        <f t="shared" si="12"/>
        <v>7.3564381527475644E-5</v>
      </c>
      <c r="O123">
        <f t="shared" si="13"/>
        <v>7.3564381527475645E-2</v>
      </c>
      <c r="P123" s="2">
        <v>54.436999999999998</v>
      </c>
      <c r="Q123">
        <f t="shared" si="14"/>
        <v>1.0322772428806631E-10</v>
      </c>
      <c r="R123">
        <f t="shared" si="15"/>
        <v>62476.104895566932</v>
      </c>
      <c r="S123" s="1">
        <f t="shared" si="16"/>
        <v>0.21706828920800439</v>
      </c>
      <c r="T123">
        <f t="shared" si="17"/>
        <v>4.606845171390999</v>
      </c>
      <c r="U123">
        <f t="shared" si="18"/>
        <v>0.65965013988542076</v>
      </c>
      <c r="V123">
        <f t="shared" si="19"/>
        <v>41212.371333856951</v>
      </c>
      <c r="W123">
        <f t="shared" si="20"/>
        <v>74844.660690536883</v>
      </c>
    </row>
    <row r="124" spans="11:23" x14ac:dyDescent="0.2">
      <c r="K124">
        <v>96497.9</v>
      </c>
      <c r="L124" s="1">
        <v>6.2371699999999998E-5</v>
      </c>
      <c r="M124" s="1">
        <v>4.0779299999999998E-5</v>
      </c>
      <c r="N124">
        <f t="shared" si="12"/>
        <v>7.4519663642423929E-5</v>
      </c>
      <c r="O124">
        <f t="shared" si="13"/>
        <v>7.4519663642423933E-2</v>
      </c>
      <c r="P124" s="2">
        <v>54.604399999999998</v>
      </c>
      <c r="Q124">
        <f t="shared" si="14"/>
        <v>1.0287026312536095E-10</v>
      </c>
      <c r="R124">
        <f t="shared" si="15"/>
        <v>62259.760098165898</v>
      </c>
      <c r="S124" s="1">
        <f t="shared" si="16"/>
        <v>0.21852532836222455</v>
      </c>
      <c r="T124">
        <f t="shared" si="17"/>
        <v>4.5761285773812634</v>
      </c>
      <c r="U124">
        <f t="shared" si="18"/>
        <v>0.65381094310400389</v>
      </c>
      <c r="V124">
        <f t="shared" si="19"/>
        <v>40706.112467210878</v>
      </c>
      <c r="W124">
        <f t="shared" si="20"/>
        <v>74385.921515259804</v>
      </c>
    </row>
    <row r="125" spans="11:23" x14ac:dyDescent="0.2">
      <c r="K125">
        <v>98353.8</v>
      </c>
      <c r="L125" s="1">
        <v>6.3350199999999995E-5</v>
      </c>
      <c r="M125" s="1">
        <v>4.10556E-5</v>
      </c>
      <c r="N125">
        <f t="shared" si="12"/>
        <v>7.5490463844117409E-5</v>
      </c>
      <c r="O125">
        <f t="shared" si="13"/>
        <v>7.5490463844117409E-2</v>
      </c>
      <c r="P125" s="2">
        <v>54.769500000000001</v>
      </c>
      <c r="Q125">
        <f t="shared" si="14"/>
        <v>1.0251253612834672E-10</v>
      </c>
      <c r="R125">
        <f t="shared" si="15"/>
        <v>62043.254410923684</v>
      </c>
      <c r="S125" s="1">
        <f t="shared" si="16"/>
        <v>0.22000594593600539</v>
      </c>
      <c r="T125">
        <f t="shared" si="17"/>
        <v>4.5453316988572512</v>
      </c>
      <c r="U125">
        <f t="shared" si="18"/>
        <v>0.64807372352415615</v>
      </c>
      <c r="V125">
        <f t="shared" si="19"/>
        <v>40208.602905643835</v>
      </c>
      <c r="W125">
        <f t="shared" si="20"/>
        <v>73933.058678255358</v>
      </c>
    </row>
    <row r="126" spans="11:23" x14ac:dyDescent="0.2">
      <c r="K126">
        <v>100245</v>
      </c>
      <c r="L126" s="1">
        <v>6.4335600000000001E-5</v>
      </c>
      <c r="M126" s="1">
        <v>4.1326799999999999E-5</v>
      </c>
      <c r="N126">
        <f t="shared" si="12"/>
        <v>7.6465507423935925E-5</v>
      </c>
      <c r="O126">
        <f t="shared" si="13"/>
        <v>7.646550742393593E-2</v>
      </c>
      <c r="P126" s="2">
        <v>54.9315</v>
      </c>
      <c r="Q126">
        <f t="shared" si="14"/>
        <v>1.0214303712686859E-10</v>
      </c>
      <c r="R126">
        <f t="shared" si="15"/>
        <v>61819.624000252858</v>
      </c>
      <c r="S126" s="1">
        <f t="shared" si="16"/>
        <v>0.2214592339780227</v>
      </c>
      <c r="T126">
        <f t="shared" si="17"/>
        <v>4.5155037432272458</v>
      </c>
      <c r="U126">
        <f t="shared" si="18"/>
        <v>0.64236285975416407</v>
      </c>
      <c r="V126">
        <f t="shared" si="19"/>
        <v>39710.630461729583</v>
      </c>
      <c r="W126">
        <f t="shared" si="20"/>
        <v>73475.166438740955</v>
      </c>
    </row>
    <row r="127" spans="11:23" x14ac:dyDescent="0.2">
      <c r="K127">
        <v>102173</v>
      </c>
      <c r="L127" s="1">
        <v>6.5347500000000004E-5</v>
      </c>
      <c r="M127" s="1">
        <v>4.16087E-5</v>
      </c>
      <c r="N127">
        <f t="shared" si="12"/>
        <v>7.7469862991617593E-5</v>
      </c>
      <c r="O127">
        <f t="shared" si="13"/>
        <v>7.7469862991617594E-2</v>
      </c>
      <c r="P127" s="2">
        <v>55.0916</v>
      </c>
      <c r="Q127">
        <f t="shared" si="14"/>
        <v>1.0179183975901296E-10</v>
      </c>
      <c r="R127">
        <f t="shared" si="15"/>
        <v>61607.070214489198</v>
      </c>
      <c r="S127" s="1">
        <f t="shared" si="16"/>
        <v>0.22296986044942635</v>
      </c>
      <c r="T127">
        <f t="shared" si="17"/>
        <v>4.4849110906037382</v>
      </c>
      <c r="U127">
        <f t="shared" si="18"/>
        <v>0.63672979073415192</v>
      </c>
      <c r="V127">
        <f t="shared" si="19"/>
        <v>39227.056925415913</v>
      </c>
      <c r="W127">
        <f t="shared" si="20"/>
        <v>73035.560485580048</v>
      </c>
    </row>
    <row r="128" spans="11:23" x14ac:dyDescent="0.2">
      <c r="K128">
        <v>104138</v>
      </c>
      <c r="L128" s="1">
        <v>6.6376800000000005E-5</v>
      </c>
      <c r="M128" s="1">
        <v>4.1893900000000002E-5</v>
      </c>
      <c r="N128">
        <f t="shared" si="12"/>
        <v>7.8491900444886667E-5</v>
      </c>
      <c r="O128">
        <f t="shared" si="13"/>
        <v>7.8491900444886673E-2</v>
      </c>
      <c r="P128" s="2">
        <v>55.248600000000003</v>
      </c>
      <c r="Q128">
        <f t="shared" si="14"/>
        <v>1.0144419737869096E-10</v>
      </c>
      <c r="R128">
        <f t="shared" si="15"/>
        <v>61396.667999687568</v>
      </c>
      <c r="S128" s="1">
        <f t="shared" si="16"/>
        <v>0.2244981707355006</v>
      </c>
      <c r="T128">
        <f t="shared" si="17"/>
        <v>4.4543792794560479</v>
      </c>
      <c r="U128">
        <f t="shared" si="18"/>
        <v>0.63115275216641964</v>
      </c>
      <c r="V128">
        <f t="shared" si="19"/>
        <v>38750.675981850756</v>
      </c>
      <c r="W128">
        <f t="shared" si="20"/>
        <v>72602.794233515859</v>
      </c>
    </row>
    <row r="129" spans="11:23" x14ac:dyDescent="0.2">
      <c r="K129">
        <v>106141</v>
      </c>
      <c r="L129" s="1">
        <v>6.7423100000000002E-5</v>
      </c>
      <c r="M129" s="1">
        <v>4.2181200000000002E-5</v>
      </c>
      <c r="N129">
        <f t="shared" si="12"/>
        <v>7.9530673623766067E-5</v>
      </c>
      <c r="O129">
        <f t="shared" si="13"/>
        <v>7.9530673623766063E-2</v>
      </c>
      <c r="P129" s="2">
        <v>55.402799999999999</v>
      </c>
      <c r="Q129">
        <f t="shared" si="14"/>
        <v>1.0109872380681518E-10</v>
      </c>
      <c r="R129">
        <f t="shared" si="15"/>
        <v>61187.578404193569</v>
      </c>
      <c r="S129" s="1">
        <f t="shared" si="16"/>
        <v>0.22603773435818336</v>
      </c>
      <c r="T129">
        <f t="shared" si="17"/>
        <v>4.4240400959575288</v>
      </c>
      <c r="U129">
        <f t="shared" si="18"/>
        <v>0.62561940937156557</v>
      </c>
      <c r="V129">
        <f t="shared" si="19"/>
        <v>38280.136662107943</v>
      </c>
      <c r="W129">
        <f t="shared" si="20"/>
        <v>72175.401722740658</v>
      </c>
    </row>
    <row r="130" spans="11:23" x14ac:dyDescent="0.2">
      <c r="K130">
        <v>108183</v>
      </c>
      <c r="L130" s="1">
        <v>6.8481300000000004E-5</v>
      </c>
      <c r="M130" s="1">
        <v>4.2471400000000001E-5</v>
      </c>
      <c r="N130">
        <f t="shared" si="12"/>
        <v>8.0582307410808244E-5</v>
      </c>
      <c r="O130">
        <f t="shared" si="13"/>
        <v>8.058230741080824E-2</v>
      </c>
      <c r="P130" s="2">
        <v>55.554499999999997</v>
      </c>
      <c r="Q130">
        <f t="shared" si="14"/>
        <v>1.0074722834788288E-10</v>
      </c>
      <c r="R130">
        <f t="shared" si="15"/>
        <v>60974.844205953494</v>
      </c>
      <c r="S130" s="1">
        <f t="shared" si="16"/>
        <v>0.22759283830284932</v>
      </c>
      <c r="T130">
        <f t="shared" si="17"/>
        <v>4.3938113670753438</v>
      </c>
      <c r="U130">
        <f t="shared" si="18"/>
        <v>0.62018974522971959</v>
      </c>
      <c r="V130">
        <f t="shared" si="19"/>
        <v>37815.973093512141</v>
      </c>
      <c r="W130">
        <f t="shared" si="20"/>
        <v>71749.421230763488</v>
      </c>
    </row>
    <row r="131" spans="11:23" x14ac:dyDescent="0.2">
      <c r="K131">
        <v>110263</v>
      </c>
      <c r="L131" s="1">
        <v>6.9558899999999996E-5</v>
      </c>
      <c r="M131" s="1">
        <v>4.2771000000000001E-5</v>
      </c>
      <c r="N131">
        <f t="shared" si="12"/>
        <v>8.1656591958089946E-5</v>
      </c>
      <c r="O131">
        <f t="shared" si="13"/>
        <v>8.1656591958089941E-2</v>
      </c>
      <c r="P131" s="2">
        <v>55.703699999999998</v>
      </c>
      <c r="Q131">
        <f t="shared" si="14"/>
        <v>1.0040215458526287E-10</v>
      </c>
      <c r="R131">
        <f t="shared" si="15"/>
        <v>60765.996585424786</v>
      </c>
      <c r="S131" s="1">
        <f t="shared" si="16"/>
        <v>0.22919831432566781</v>
      </c>
      <c r="T131">
        <f t="shared" si="17"/>
        <v>4.3630338335695624</v>
      </c>
      <c r="U131">
        <f t="shared" si="18"/>
        <v>0.61488896460409803</v>
      </c>
      <c r="V131">
        <f t="shared" si="19"/>
        <v>37364.340723548004</v>
      </c>
      <c r="W131">
        <f t="shared" si="20"/>
        <v>71334.425761516046</v>
      </c>
    </row>
    <row r="132" spans="11:23" x14ac:dyDescent="0.2">
      <c r="K132">
        <v>112384</v>
      </c>
      <c r="L132" s="1">
        <v>7.0653899999999998E-5</v>
      </c>
      <c r="M132" s="1">
        <v>4.3074999999999997E-5</v>
      </c>
      <c r="N132">
        <f t="shared" si="12"/>
        <v>8.2749194619706124E-5</v>
      </c>
      <c r="O132">
        <f t="shared" si="13"/>
        <v>8.2749194619706118E-2</v>
      </c>
      <c r="P132" s="2">
        <v>55.849899999999998</v>
      </c>
      <c r="Q132">
        <f t="shared" si="14"/>
        <v>1.0005799254093522E-10</v>
      </c>
      <c r="R132">
        <f t="shared" si="15"/>
        <v>60557.700760531043</v>
      </c>
      <c r="S132" s="1">
        <f t="shared" si="16"/>
        <v>0.23082736876804705</v>
      </c>
      <c r="T132">
        <f t="shared" si="17"/>
        <v>4.3322419058758852</v>
      </c>
      <c r="U132">
        <f t="shared" si="18"/>
        <v>0.6096620285645945</v>
      </c>
      <c r="V132">
        <f t="shared" si="19"/>
        <v>36919.730690873046</v>
      </c>
      <c r="W132">
        <f t="shared" si="20"/>
        <v>70924.619390509353</v>
      </c>
    </row>
    <row r="133" spans="11:23" x14ac:dyDescent="0.2">
      <c r="K133">
        <v>114545</v>
      </c>
      <c r="L133" s="1">
        <v>7.1765400000000002E-5</v>
      </c>
      <c r="M133" s="1">
        <v>4.3379700000000001E-5</v>
      </c>
      <c r="N133">
        <f t="shared" si="12"/>
        <v>8.3857444566657298E-5</v>
      </c>
      <c r="O133">
        <f t="shared" si="13"/>
        <v>8.3857444566657294E-2</v>
      </c>
      <c r="P133" s="2">
        <v>55.994199999999999</v>
      </c>
      <c r="Q133">
        <f t="shared" si="14"/>
        <v>9.9714681155590442E-11</v>
      </c>
      <c r="R133">
        <f t="shared" si="15"/>
        <v>60349.91977658929</v>
      </c>
      <c r="S133" s="1">
        <f t="shared" si="16"/>
        <v>0.23246017432262919</v>
      </c>
      <c r="T133">
        <f t="shared" si="17"/>
        <v>4.3018121401393676</v>
      </c>
      <c r="U133">
        <f t="shared" si="18"/>
        <v>0.60446538303973785</v>
      </c>
      <c r="V133">
        <f t="shared" si="19"/>
        <v>36479.437374173496</v>
      </c>
      <c r="W133">
        <f t="shared" si="20"/>
        <v>70518.523581942703</v>
      </c>
    </row>
    <row r="134" spans="11:23" x14ac:dyDescent="0.2">
      <c r="K134">
        <v>116748</v>
      </c>
      <c r="L134" s="1">
        <v>7.29016E-5</v>
      </c>
      <c r="M134" s="1">
        <v>4.36914E-5</v>
      </c>
      <c r="N134">
        <f t="shared" ref="N134:N197" si="21">SQRT(L134^2+M134^2)</f>
        <v>8.4991656746530124E-5</v>
      </c>
      <c r="O134">
        <f t="shared" ref="O134:O197" si="22">N134*10^3</f>
        <v>8.4991656746530128E-2</v>
      </c>
      <c r="P134" s="2">
        <v>56.135100000000001</v>
      </c>
      <c r="Q134">
        <f t="shared" ref="Q134:Q197" si="23">L134/(2*PI()*K134)</f>
        <v>9.9382002255354419E-11</v>
      </c>
      <c r="R134">
        <f t="shared" ref="R134:R197" si="24">(Q134*$D$8)/($D$13*$D$11)</f>
        <v>60148.573849310233</v>
      </c>
      <c r="S134" s="1">
        <f t="shared" ref="S134:S197" si="25">(M134*$D$8)/$D$11</f>
        <v>0.23413049099923972</v>
      </c>
      <c r="T134">
        <f t="shared" ref="T134:T197" si="26">1/S134</f>
        <v>4.271122465647788</v>
      </c>
      <c r="U134">
        <f t="shared" ref="U134:U197" si="27">S134/(2*PI()*K134*$D$13*R134)</f>
        <v>0.59932017952966732</v>
      </c>
      <c r="V134">
        <f t="shared" ref="V134:V197" si="28">U134*R134</f>
        <v>36048.254077822065</v>
      </c>
      <c r="W134">
        <f t="shared" ref="W134:W197" si="29">SQRT(R134^2+V134^2)</f>
        <v>70123.659047179943</v>
      </c>
    </row>
    <row r="135" spans="11:23" x14ac:dyDescent="0.2">
      <c r="K135">
        <v>118994</v>
      </c>
      <c r="L135" s="1">
        <v>7.4045600000000001E-5</v>
      </c>
      <c r="M135" s="1">
        <v>4.40069E-5</v>
      </c>
      <c r="N135">
        <f t="shared" si="21"/>
        <v>8.6135696009087903E-5</v>
      </c>
      <c r="O135">
        <f t="shared" si="22"/>
        <v>8.6135696009087909E-2</v>
      </c>
      <c r="P135" s="2">
        <v>56.273699999999998</v>
      </c>
      <c r="Q135">
        <f t="shared" si="23"/>
        <v>9.9036281276410964E-11</v>
      </c>
      <c r="R135">
        <f t="shared" si="24"/>
        <v>59939.334516620933</v>
      </c>
      <c r="S135" s="1">
        <f t="shared" si="25"/>
        <v>0.23582117085638007</v>
      </c>
      <c r="T135">
        <f t="shared" si="26"/>
        <v>4.2405013780930654</v>
      </c>
      <c r="U135">
        <f t="shared" si="27"/>
        <v>0.59432160722581762</v>
      </c>
      <c r="V135">
        <f t="shared" si="28"/>
        <v>35623.241625964081</v>
      </c>
      <c r="W135">
        <f t="shared" si="29"/>
        <v>69726.172749099074</v>
      </c>
    </row>
    <row r="136" spans="11:23" x14ac:dyDescent="0.2">
      <c r="K136">
        <v>121282</v>
      </c>
      <c r="L136" s="1">
        <v>7.5214099999999995E-5</v>
      </c>
      <c r="M136" s="1">
        <v>4.4326699999999997E-5</v>
      </c>
      <c r="N136">
        <f t="shared" si="21"/>
        <v>8.7304164687029669E-5</v>
      </c>
      <c r="O136">
        <f t="shared" si="22"/>
        <v>8.7304164687029673E-2</v>
      </c>
      <c r="P136" s="2">
        <v>56.41</v>
      </c>
      <c r="Q136">
        <f t="shared" si="23"/>
        <v>9.8701339070992592E-11</v>
      </c>
      <c r="R136">
        <f t="shared" si="24"/>
        <v>59736.618778150565</v>
      </c>
      <c r="S136" s="1">
        <f t="shared" si="25"/>
        <v>0.23753489325990923</v>
      </c>
      <c r="T136">
        <f t="shared" si="26"/>
        <v>4.2099078003912718</v>
      </c>
      <c r="U136">
        <f t="shared" si="27"/>
        <v>0.58934029656673415</v>
      </c>
      <c r="V136">
        <f t="shared" si="28"/>
        <v>35205.196626609191</v>
      </c>
      <c r="W136">
        <f t="shared" si="29"/>
        <v>69338.802214664087</v>
      </c>
    </row>
    <row r="137" spans="11:23" x14ac:dyDescent="0.2">
      <c r="K137">
        <v>123615</v>
      </c>
      <c r="L137" s="1">
        <v>7.6397799999999996E-5</v>
      </c>
      <c r="M137" s="1">
        <v>4.4650800000000003E-5</v>
      </c>
      <c r="N137">
        <f t="shared" si="21"/>
        <v>8.8489082860429739E-5</v>
      </c>
      <c r="O137">
        <f t="shared" si="22"/>
        <v>8.8489082860429738E-2</v>
      </c>
      <c r="P137" s="2">
        <v>56.543300000000002</v>
      </c>
      <c r="Q137">
        <f t="shared" si="23"/>
        <v>9.8362557224819011E-11</v>
      </c>
      <c r="R137">
        <f t="shared" si="24"/>
        <v>59531.579189181335</v>
      </c>
      <c r="S137" s="1">
        <f t="shared" si="25"/>
        <v>0.23927165820982743</v>
      </c>
      <c r="T137">
        <f t="shared" si="26"/>
        <v>4.1793499801930478</v>
      </c>
      <c r="U137">
        <f t="shared" si="27"/>
        <v>0.58445138472573821</v>
      </c>
      <c r="V137">
        <f t="shared" si="28"/>
        <v>34793.31389202697</v>
      </c>
      <c r="W137">
        <f t="shared" si="29"/>
        <v>68953.488761243148</v>
      </c>
    </row>
    <row r="138" spans="11:23" x14ac:dyDescent="0.2">
      <c r="K138">
        <v>125992</v>
      </c>
      <c r="L138" s="1">
        <v>7.7608599999999994E-5</v>
      </c>
      <c r="M138" s="1">
        <v>4.4984500000000003E-5</v>
      </c>
      <c r="N138">
        <f t="shared" si="21"/>
        <v>8.9703400349206374E-5</v>
      </c>
      <c r="O138">
        <f t="shared" si="22"/>
        <v>8.9703400349206375E-2</v>
      </c>
      <c r="P138" s="2">
        <v>56.674500000000002</v>
      </c>
      <c r="Q138">
        <f t="shared" si="23"/>
        <v>9.8036322277935634E-11</v>
      </c>
      <c r="R138">
        <f t="shared" si="24"/>
        <v>59334.133310153644</v>
      </c>
      <c r="S138" s="1">
        <f t="shared" si="25"/>
        <v>0.24105986698424176</v>
      </c>
      <c r="T138">
        <f t="shared" si="26"/>
        <v>4.1483470994587854</v>
      </c>
      <c r="U138">
        <f t="shared" si="27"/>
        <v>0.57963292727867799</v>
      </c>
      <c r="V138">
        <f t="shared" si="28"/>
        <v>34392.017378107674</v>
      </c>
      <c r="W138">
        <f t="shared" si="29"/>
        <v>68580.975751320017</v>
      </c>
    </row>
    <row r="139" spans="11:23" x14ac:dyDescent="0.2">
      <c r="K139">
        <v>128415</v>
      </c>
      <c r="L139" s="1">
        <v>7.8828700000000006E-5</v>
      </c>
      <c r="M139" s="1">
        <v>4.5313499999999999E-5</v>
      </c>
      <c r="N139">
        <f t="shared" si="21"/>
        <v>9.0924568879593821E-5</v>
      </c>
      <c r="O139">
        <f t="shared" si="22"/>
        <v>9.0924568879593826E-2</v>
      </c>
      <c r="P139" s="2">
        <v>56.802500000000002</v>
      </c>
      <c r="Q139">
        <f t="shared" si="23"/>
        <v>9.7698689892209567E-11</v>
      </c>
      <c r="R139">
        <f t="shared" si="24"/>
        <v>59129.789404558112</v>
      </c>
      <c r="S139" s="1">
        <f t="shared" si="25"/>
        <v>0.24282288971957983</v>
      </c>
      <c r="T139">
        <f t="shared" si="26"/>
        <v>4.1182279032871829</v>
      </c>
      <c r="U139">
        <f t="shared" si="27"/>
        <v>0.57483505373043065</v>
      </c>
      <c r="V139">
        <f t="shared" si="28"/>
        <v>33989.87566943821</v>
      </c>
      <c r="W139">
        <f t="shared" si="29"/>
        <v>68202.959195706891</v>
      </c>
    </row>
    <row r="140" spans="11:23" x14ac:dyDescent="0.2">
      <c r="K140">
        <v>130885</v>
      </c>
      <c r="L140" s="1">
        <v>8.0067099999999998E-5</v>
      </c>
      <c r="M140" s="1">
        <v>4.5646599999999998E-5</v>
      </c>
      <c r="N140">
        <f t="shared" si="21"/>
        <v>9.2164812124638976E-5</v>
      </c>
      <c r="O140">
        <f t="shared" si="22"/>
        <v>9.2164812124638978E-2</v>
      </c>
      <c r="P140" s="2">
        <v>56.928699999999999</v>
      </c>
      <c r="Q140">
        <f t="shared" si="23"/>
        <v>9.7360849173190908E-11</v>
      </c>
      <c r="R140">
        <f t="shared" si="24"/>
        <v>58925.319410232725</v>
      </c>
      <c r="S140" s="1">
        <f t="shared" si="25"/>
        <v>0.2446078832549631</v>
      </c>
      <c r="T140">
        <f t="shared" si="26"/>
        <v>4.0881756822108057</v>
      </c>
      <c r="U140">
        <f t="shared" si="27"/>
        <v>0.57010432499740837</v>
      </c>
      <c r="V140">
        <f t="shared" si="28"/>
        <v>33593.579447627417</v>
      </c>
      <c r="W140">
        <f t="shared" si="29"/>
        <v>67828.621154362292</v>
      </c>
    </row>
    <row r="141" spans="11:23" x14ac:dyDescent="0.2">
      <c r="K141">
        <v>133402</v>
      </c>
      <c r="L141" s="1">
        <v>8.1326400000000001E-5</v>
      </c>
      <c r="M141" s="1">
        <v>4.5989999999999998E-5</v>
      </c>
      <c r="N141">
        <f t="shared" si="21"/>
        <v>9.3429457008804243E-5</v>
      </c>
      <c r="O141">
        <f t="shared" si="22"/>
        <v>9.3429457008804243E-2</v>
      </c>
      <c r="P141" s="2">
        <v>57.051900000000003</v>
      </c>
      <c r="Q141">
        <f t="shared" si="23"/>
        <v>9.7026270699605082E-11</v>
      </c>
      <c r="R141">
        <f t="shared" si="24"/>
        <v>58722.823811732313</v>
      </c>
      <c r="S141" s="1">
        <f t="shared" si="25"/>
        <v>0.2464480717270455</v>
      </c>
      <c r="T141">
        <f t="shared" si="26"/>
        <v>4.0576499259752934</v>
      </c>
      <c r="U141">
        <f t="shared" si="27"/>
        <v>0.56549902614649128</v>
      </c>
      <c r="V141">
        <f t="shared" si="28"/>
        <v>33207.699678106612</v>
      </c>
      <c r="W141">
        <f t="shared" si="29"/>
        <v>67461.999335441258</v>
      </c>
    </row>
    <row r="142" spans="11:23" x14ac:dyDescent="0.2">
      <c r="K142">
        <v>135968</v>
      </c>
      <c r="L142" s="1">
        <v>8.2716800000000001E-5</v>
      </c>
      <c r="M142" s="1">
        <v>4.6423099999999999E-5</v>
      </c>
      <c r="N142">
        <f t="shared" si="21"/>
        <v>9.4853430174401181E-5</v>
      </c>
      <c r="O142">
        <f t="shared" si="22"/>
        <v>9.4853430174401177E-2</v>
      </c>
      <c r="P142" s="2">
        <v>57.173200000000001</v>
      </c>
      <c r="Q142">
        <f t="shared" si="23"/>
        <v>9.6822690609141047E-11</v>
      </c>
      <c r="R142">
        <f t="shared" si="24"/>
        <v>58599.61184349221</v>
      </c>
      <c r="S142" s="1">
        <f t="shared" si="25"/>
        <v>0.24876893843426409</v>
      </c>
      <c r="T142">
        <f t="shared" si="26"/>
        <v>4.0197944578368041</v>
      </c>
      <c r="U142">
        <f t="shared" si="27"/>
        <v>0.56122939958992601</v>
      </c>
      <c r="V142">
        <f t="shared" si="28"/>
        <v>32887.824971125854</v>
      </c>
      <c r="W142">
        <f t="shared" si="29"/>
        <v>67197.645342224321</v>
      </c>
    </row>
    <row r="143" spans="11:23" x14ac:dyDescent="0.2">
      <c r="K143">
        <v>138583</v>
      </c>
      <c r="L143" s="1">
        <v>8.3916499999999995E-5</v>
      </c>
      <c r="M143" s="1">
        <v>4.6693600000000003E-5</v>
      </c>
      <c r="N143">
        <f t="shared" si="21"/>
        <v>9.6032657222478227E-5</v>
      </c>
      <c r="O143">
        <f t="shared" si="22"/>
        <v>9.6032657222478224E-2</v>
      </c>
      <c r="P143" s="2">
        <v>57.290300000000002</v>
      </c>
      <c r="Q143">
        <f t="shared" si="23"/>
        <v>9.6373478579414742E-11</v>
      </c>
      <c r="R143">
        <f t="shared" si="24"/>
        <v>58327.737033860518</v>
      </c>
      <c r="S143" s="1">
        <f t="shared" si="25"/>
        <v>0.25021847536407854</v>
      </c>
      <c r="T143">
        <f t="shared" si="26"/>
        <v>3.9965074463224886</v>
      </c>
      <c r="U143">
        <f t="shared" si="27"/>
        <v>0.55642930770468269</v>
      </c>
      <c r="V143">
        <f t="shared" si="28"/>
        <v>32455.26233773179</v>
      </c>
      <c r="W143">
        <f t="shared" si="29"/>
        <v>66749.299328923109</v>
      </c>
    </row>
    <row r="144" spans="11:23" x14ac:dyDescent="0.2">
      <c r="K144">
        <v>141248</v>
      </c>
      <c r="L144" s="1">
        <v>8.5247999999999994E-5</v>
      </c>
      <c r="M144" s="1">
        <v>4.7054900000000002E-5</v>
      </c>
      <c r="N144">
        <f t="shared" si="21"/>
        <v>9.737240429408118E-5</v>
      </c>
      <c r="O144">
        <f t="shared" si="22"/>
        <v>9.7372404294081186E-2</v>
      </c>
      <c r="P144" s="2">
        <v>57.405999999999999</v>
      </c>
      <c r="Q144">
        <f t="shared" si="23"/>
        <v>9.605545274055486E-11</v>
      </c>
      <c r="R144">
        <f t="shared" si="24"/>
        <v>58135.259520623229</v>
      </c>
      <c r="S144" s="1">
        <f t="shared" si="25"/>
        <v>0.25215458513391942</v>
      </c>
      <c r="T144">
        <f t="shared" si="26"/>
        <v>3.9658212023743276</v>
      </c>
      <c r="U144">
        <f t="shared" si="27"/>
        <v>0.55197658596096111</v>
      </c>
      <c r="V144">
        <f t="shared" si="28"/>
        <v>32089.302074148069</v>
      </c>
      <c r="W144">
        <f t="shared" si="29"/>
        <v>66403.551916566459</v>
      </c>
    </row>
    <row r="145" spans="11:23" x14ac:dyDescent="0.2">
      <c r="K145">
        <v>143965</v>
      </c>
      <c r="L145" s="1">
        <v>8.65982E-5</v>
      </c>
      <c r="M145" s="1">
        <v>4.7421900000000001E-5</v>
      </c>
      <c r="N145">
        <f t="shared" si="21"/>
        <v>9.8732390039186227E-5</v>
      </c>
      <c r="O145">
        <f t="shared" si="22"/>
        <v>9.8732390039186227E-2</v>
      </c>
      <c r="P145" s="2">
        <v>57.518799999999999</v>
      </c>
      <c r="Q145">
        <f t="shared" si="23"/>
        <v>9.5735293945476824E-11</v>
      </c>
      <c r="R145">
        <f t="shared" si="24"/>
        <v>57941.491086779664</v>
      </c>
      <c r="S145" s="1">
        <f t="shared" si="25"/>
        <v>0.25412123967455491</v>
      </c>
      <c r="T145">
        <f t="shared" si="26"/>
        <v>3.935129551865356</v>
      </c>
      <c r="U145">
        <f t="shared" si="27"/>
        <v>0.54760837985085142</v>
      </c>
      <c r="V145">
        <f t="shared" si="28"/>
        <v>31729.246060173962</v>
      </c>
      <c r="W145">
        <f t="shared" si="29"/>
        <v>66060.286442812459</v>
      </c>
    </row>
    <row r="146" spans="11:23" x14ac:dyDescent="0.2">
      <c r="K146">
        <v>146734</v>
      </c>
      <c r="L146" s="1">
        <v>8.7967700000000001E-5</v>
      </c>
      <c r="M146" s="1">
        <v>4.7788999999999999E-5</v>
      </c>
      <c r="N146">
        <f t="shared" si="21"/>
        <v>1.0011046281128661E-4</v>
      </c>
      <c r="O146">
        <f t="shared" si="22"/>
        <v>0.1001104628112866</v>
      </c>
      <c r="P146" s="2">
        <v>57.627899999999997</v>
      </c>
      <c r="Q146">
        <f t="shared" si="23"/>
        <v>9.5414111844732117E-11</v>
      </c>
      <c r="R146">
        <f t="shared" si="24"/>
        <v>57747.103321718532</v>
      </c>
      <c r="S146" s="1">
        <f t="shared" si="25"/>
        <v>0.25608843008836218</v>
      </c>
      <c r="T146">
        <f t="shared" si="26"/>
        <v>3.9049011298751544</v>
      </c>
      <c r="U146">
        <f t="shared" si="27"/>
        <v>0.54325621790725453</v>
      </c>
      <c r="V146">
        <f t="shared" si="28"/>
        <v>31371.472945656264</v>
      </c>
      <c r="W146">
        <f t="shared" si="29"/>
        <v>65718.317513683185</v>
      </c>
    </row>
    <row r="147" spans="11:23" x14ac:dyDescent="0.2">
      <c r="K147">
        <v>149556</v>
      </c>
      <c r="L147" s="1">
        <v>8.9356800000000005E-5</v>
      </c>
      <c r="M147" s="1">
        <v>4.8165599999999998E-5</v>
      </c>
      <c r="N147">
        <f t="shared" si="21"/>
        <v>1.0151139211733824E-4</v>
      </c>
      <c r="O147">
        <f t="shared" si="22"/>
        <v>0.10151139211733824</v>
      </c>
      <c r="P147" s="2">
        <v>57.734699999999997</v>
      </c>
      <c r="Q147">
        <f t="shared" si="23"/>
        <v>9.5091981725065351E-11</v>
      </c>
      <c r="R147">
        <f t="shared" si="24"/>
        <v>57552.14179093673</v>
      </c>
      <c r="S147" s="1">
        <f t="shared" si="25"/>
        <v>0.25810652845349386</v>
      </c>
      <c r="T147">
        <f t="shared" si="26"/>
        <v>3.87436926137334</v>
      </c>
      <c r="U147">
        <f t="shared" si="27"/>
        <v>0.53902556940266444</v>
      </c>
      <c r="V147">
        <f t="shared" si="28"/>
        <v>31022.075999202552</v>
      </c>
      <c r="W147">
        <f t="shared" si="29"/>
        <v>65380.564574071897</v>
      </c>
    </row>
    <row r="148" spans="11:23" x14ac:dyDescent="0.2">
      <c r="K148">
        <v>152432</v>
      </c>
      <c r="L148" s="1">
        <v>9.0767799999999995E-5</v>
      </c>
      <c r="M148" s="1">
        <v>4.8543800000000001E-5</v>
      </c>
      <c r="N148">
        <f t="shared" si="21"/>
        <v>1.0293344468772043E-4</v>
      </c>
      <c r="O148">
        <f t="shared" si="22"/>
        <v>0.10293344468772044</v>
      </c>
      <c r="P148" s="2">
        <v>57.839100000000002</v>
      </c>
      <c r="Q148">
        <f t="shared" si="23"/>
        <v>9.477107197685878E-11</v>
      </c>
      <c r="R148">
        <f t="shared" si="24"/>
        <v>57357.918860718739</v>
      </c>
      <c r="S148" s="1">
        <f t="shared" si="25"/>
        <v>0.26013320078937491</v>
      </c>
      <c r="T148">
        <f t="shared" si="26"/>
        <v>3.8441844292289384</v>
      </c>
      <c r="U148">
        <f t="shared" si="27"/>
        <v>0.53481300637450735</v>
      </c>
      <c r="V148">
        <f t="shared" si="28"/>
        <v>30675.761025286047</v>
      </c>
      <c r="W148">
        <f t="shared" si="29"/>
        <v>65045.623761428047</v>
      </c>
    </row>
    <row r="149" spans="11:23" x14ac:dyDescent="0.2">
      <c r="K149">
        <v>155364</v>
      </c>
      <c r="L149" s="1">
        <v>9.2202599999999997E-5</v>
      </c>
      <c r="M149" s="1">
        <v>4.8927400000000002E-5</v>
      </c>
      <c r="N149">
        <f t="shared" si="21"/>
        <v>1.0438012223368968E-4</v>
      </c>
      <c r="O149">
        <f t="shared" si="22"/>
        <v>0.10438012223368968</v>
      </c>
      <c r="P149" s="2">
        <v>57.941000000000003</v>
      </c>
      <c r="Q149">
        <f t="shared" si="23"/>
        <v>9.4452379933091258E-11</v>
      </c>
      <c r="R149">
        <f t="shared" si="24"/>
        <v>57165.038142935598</v>
      </c>
      <c r="S149" s="1">
        <f t="shared" si="25"/>
        <v>0.26218881027653507</v>
      </c>
      <c r="T149">
        <f t="shared" si="26"/>
        <v>3.814045301724672</v>
      </c>
      <c r="U149">
        <f t="shared" si="27"/>
        <v>0.53065097947346396</v>
      </c>
      <c r="V149">
        <f t="shared" si="28"/>
        <v>30334.683482186701</v>
      </c>
      <c r="W149">
        <f t="shared" si="29"/>
        <v>64715.026136498876</v>
      </c>
    </row>
    <row r="150" spans="11:23" x14ac:dyDescent="0.2">
      <c r="K150">
        <v>158352</v>
      </c>
      <c r="L150" s="1">
        <v>9.3663099999999994E-5</v>
      </c>
      <c r="M150" s="1">
        <v>4.9323500000000003E-5</v>
      </c>
      <c r="N150">
        <f t="shared" si="21"/>
        <v>1.0585643085736454E-4</v>
      </c>
      <c r="O150">
        <f t="shared" si="22"/>
        <v>0.10585643085736454</v>
      </c>
      <c r="P150" s="2">
        <v>58.040100000000002</v>
      </c>
      <c r="Q150">
        <f t="shared" si="23"/>
        <v>9.4138030149985485E-11</v>
      </c>
      <c r="R150">
        <f t="shared" si="24"/>
        <v>56974.785474297765</v>
      </c>
      <c r="S150" s="1">
        <f t="shared" si="25"/>
        <v>0.2643114039101746</v>
      </c>
      <c r="T150">
        <f t="shared" si="26"/>
        <v>3.7834160206717637</v>
      </c>
      <c r="U150">
        <f t="shared" si="27"/>
        <v>0.52660546148910303</v>
      </c>
      <c r="V150">
        <f t="shared" si="28"/>
        <v>30003.23319793522</v>
      </c>
      <c r="W150">
        <f t="shared" si="29"/>
        <v>64391.926374134317</v>
      </c>
    </row>
    <row r="151" spans="11:23" x14ac:dyDescent="0.2">
      <c r="K151">
        <v>161397</v>
      </c>
      <c r="L151" s="1">
        <v>9.5146699999999995E-5</v>
      </c>
      <c r="M151" s="1">
        <v>4.9715000000000001E-5</v>
      </c>
      <c r="N151">
        <f t="shared" si="21"/>
        <v>1.0735211104533529E-4</v>
      </c>
      <c r="O151">
        <f t="shared" si="22"/>
        <v>0.10735211104533529</v>
      </c>
      <c r="P151" s="2">
        <v>58.136699999999998</v>
      </c>
      <c r="Q151">
        <f t="shared" si="23"/>
        <v>9.3824963437248752E-11</v>
      </c>
      <c r="R151">
        <f t="shared" si="24"/>
        <v>56785.309353234894</v>
      </c>
      <c r="S151" s="1">
        <f t="shared" si="25"/>
        <v>0.26640934737790967</v>
      </c>
      <c r="T151">
        <f t="shared" si="26"/>
        <v>3.7536220475833004</v>
      </c>
      <c r="U151">
        <f t="shared" si="27"/>
        <v>0.52250892569053897</v>
      </c>
      <c r="V151">
        <f t="shared" si="28"/>
        <v>29670.83098516368</v>
      </c>
      <c r="W151">
        <f t="shared" si="29"/>
        <v>64069.724282946117</v>
      </c>
    </row>
    <row r="152" spans="11:23" x14ac:dyDescent="0.2">
      <c r="K152">
        <v>164501</v>
      </c>
      <c r="L152" s="1">
        <v>9.6654600000000001E-5</v>
      </c>
      <c r="M152" s="1">
        <v>5.0118099999999997E-5</v>
      </c>
      <c r="N152">
        <f t="shared" si="21"/>
        <v>1.0887578081818747E-4</v>
      </c>
      <c r="O152">
        <f t="shared" si="22"/>
        <v>0.10887578081818747</v>
      </c>
      <c r="P152" s="2">
        <v>58.230499999999999</v>
      </c>
      <c r="Q152">
        <f t="shared" si="23"/>
        <v>9.3513458049312206E-11</v>
      </c>
      <c r="R152">
        <f t="shared" si="24"/>
        <v>56596.778186569354</v>
      </c>
      <c r="S152" s="1">
        <f t="shared" si="25"/>
        <v>0.26856945213357769</v>
      </c>
      <c r="T152">
        <f t="shared" si="26"/>
        <v>3.7234316563398009</v>
      </c>
      <c r="U152">
        <f t="shared" si="27"/>
        <v>0.51852783002567904</v>
      </c>
      <c r="V152">
        <f t="shared" si="28"/>
        <v>29347.004579526492</v>
      </c>
      <c r="W152">
        <f t="shared" si="29"/>
        <v>63752.976235549053</v>
      </c>
    </row>
    <row r="153" spans="11:23" x14ac:dyDescent="0.2">
      <c r="K153">
        <v>167665</v>
      </c>
      <c r="L153" s="1">
        <v>9.8182299999999997E-5</v>
      </c>
      <c r="M153" s="1">
        <v>5.0526499999999998E-5</v>
      </c>
      <c r="N153">
        <f t="shared" si="21"/>
        <v>1.1042051999307013E-4</v>
      </c>
      <c r="O153">
        <f t="shared" si="22"/>
        <v>0.11042051999307013</v>
      </c>
      <c r="P153" s="2">
        <v>58.320799999999998</v>
      </c>
      <c r="Q153">
        <f t="shared" si="23"/>
        <v>9.3198928632281015E-11</v>
      </c>
      <c r="R153">
        <f t="shared" si="24"/>
        <v>56406.416798805491</v>
      </c>
      <c r="S153" s="1">
        <f t="shared" si="25"/>
        <v>0.27075795816735299</v>
      </c>
      <c r="T153">
        <f t="shared" si="26"/>
        <v>3.6933355782728619</v>
      </c>
      <c r="U153">
        <f t="shared" si="27"/>
        <v>0.51461923381301922</v>
      </c>
      <c r="V153">
        <f t="shared" si="28"/>
        <v>29027.826995139098</v>
      </c>
      <c r="W153">
        <f t="shared" si="29"/>
        <v>63437.35962459576</v>
      </c>
    </row>
    <row r="154" spans="11:23" x14ac:dyDescent="0.2">
      <c r="K154">
        <v>170890</v>
      </c>
      <c r="L154" s="1">
        <v>9.9741200000000007E-5</v>
      </c>
      <c r="M154" s="1">
        <v>5.09385E-5</v>
      </c>
      <c r="N154">
        <f t="shared" si="21"/>
        <v>1.1199570420194696E-4</v>
      </c>
      <c r="O154">
        <f t="shared" si="22"/>
        <v>0.11199570420194696</v>
      </c>
      <c r="P154" s="2">
        <v>58.409100000000002</v>
      </c>
      <c r="Q154">
        <f t="shared" si="23"/>
        <v>9.2891948094782337E-11</v>
      </c>
      <c r="R154">
        <f t="shared" si="24"/>
        <v>56220.624189369053</v>
      </c>
      <c r="S154" s="1">
        <f t="shared" si="25"/>
        <v>0.27296575563531439</v>
      </c>
      <c r="T154">
        <f t="shared" si="26"/>
        <v>3.6634631976914069</v>
      </c>
      <c r="U154">
        <f t="shared" si="27"/>
        <v>0.5107067089627958</v>
      </c>
      <c r="V154">
        <f t="shared" si="28"/>
        <v>28712.24995558682</v>
      </c>
      <c r="W154">
        <f t="shared" si="29"/>
        <v>63128.059385303175</v>
      </c>
    </row>
    <row r="155" spans="11:23" x14ac:dyDescent="0.2">
      <c r="K155">
        <v>174176</v>
      </c>
      <c r="L155" s="1">
        <v>1.01322E-4</v>
      </c>
      <c r="M155" s="1">
        <v>5.1354699999999998E-5</v>
      </c>
      <c r="N155">
        <f t="shared" si="21"/>
        <v>1.1359336642643354E-4</v>
      </c>
      <c r="O155">
        <f t="shared" si="22"/>
        <v>0.11359336642643354</v>
      </c>
      <c r="P155" s="2">
        <v>58.494900000000001</v>
      </c>
      <c r="Q155">
        <f t="shared" si="23"/>
        <v>9.2583921688160374E-11</v>
      </c>
      <c r="R155">
        <f t="shared" si="24"/>
        <v>56034.198592723958</v>
      </c>
      <c r="S155" s="1">
        <f t="shared" si="25"/>
        <v>0.27519605977649275</v>
      </c>
      <c r="T155">
        <f t="shared" si="26"/>
        <v>3.6337729574041671</v>
      </c>
      <c r="U155">
        <f t="shared" si="27"/>
        <v>0.50684648940999966</v>
      </c>
      <c r="V155">
        <f t="shared" si="28"/>
        <v>28400.73684362488</v>
      </c>
      <c r="W155">
        <f t="shared" si="29"/>
        <v>62820.643622854259</v>
      </c>
    </row>
    <row r="156" spans="11:23" x14ac:dyDescent="0.2">
      <c r="K156">
        <v>177526</v>
      </c>
      <c r="L156" s="1">
        <v>1.0292499999999999E-4</v>
      </c>
      <c r="M156" s="1">
        <v>5.1781299999999998E-5</v>
      </c>
      <c r="N156">
        <f t="shared" si="21"/>
        <v>1.1521657282999698E-4</v>
      </c>
      <c r="O156">
        <f t="shared" si="22"/>
        <v>0.11521657282999698</v>
      </c>
      <c r="P156" s="2">
        <v>58.577100000000002</v>
      </c>
      <c r="Q156">
        <f t="shared" si="23"/>
        <v>9.227393462215859E-11</v>
      </c>
      <c r="R156">
        <f t="shared" si="24"/>
        <v>55846.586354002582</v>
      </c>
      <c r="S156" s="1">
        <f t="shared" si="25"/>
        <v>0.27748209472754209</v>
      </c>
      <c r="T156">
        <f t="shared" si="26"/>
        <v>3.6038361357401949</v>
      </c>
      <c r="U156">
        <f t="shared" si="27"/>
        <v>0.50309740102016032</v>
      </c>
      <c r="V156">
        <f t="shared" si="28"/>
        <v>28096.27245054665</v>
      </c>
      <c r="W156">
        <f t="shared" si="29"/>
        <v>62515.931833496761</v>
      </c>
    </row>
    <row r="157" spans="11:23" x14ac:dyDescent="0.2">
      <c r="K157">
        <v>180940</v>
      </c>
      <c r="L157" s="1">
        <v>1.0456800000000001E-4</v>
      </c>
      <c r="M157" s="1">
        <v>5.2216799999999998E-5</v>
      </c>
      <c r="N157">
        <f t="shared" si="21"/>
        <v>1.1688054083653104E-4</v>
      </c>
      <c r="O157">
        <f t="shared" si="22"/>
        <v>0.11688054083653104</v>
      </c>
      <c r="P157" s="2">
        <v>58.662399999999998</v>
      </c>
      <c r="Q157">
        <f t="shared" si="23"/>
        <v>9.1978081625032133E-11</v>
      </c>
      <c r="R157">
        <f t="shared" si="24"/>
        <v>55667.528421556446</v>
      </c>
      <c r="S157" s="1">
        <f t="shared" si="25"/>
        <v>0.27981582239088471</v>
      </c>
      <c r="T157">
        <f t="shared" si="26"/>
        <v>3.5737793218964735</v>
      </c>
      <c r="U157">
        <f t="shared" si="27"/>
        <v>0.49935735597888448</v>
      </c>
      <c r="V157">
        <f t="shared" si="28"/>
        <v>27797.989806467831</v>
      </c>
      <c r="W157">
        <f t="shared" si="29"/>
        <v>62222.198272363246</v>
      </c>
    </row>
    <row r="158" spans="11:23" x14ac:dyDescent="0.2">
      <c r="K158">
        <v>184420</v>
      </c>
      <c r="L158" s="1">
        <v>1.06227E-4</v>
      </c>
      <c r="M158" s="1">
        <v>5.2654400000000002E-5</v>
      </c>
      <c r="N158">
        <f t="shared" si="21"/>
        <v>1.1856079186796957E-4</v>
      </c>
      <c r="O158">
        <f t="shared" si="22"/>
        <v>0.11856079186796957</v>
      </c>
      <c r="P158" s="2">
        <v>58.739699999999999</v>
      </c>
      <c r="Q158">
        <f t="shared" si="23"/>
        <v>9.1674179263760801E-11</v>
      </c>
      <c r="R158">
        <f t="shared" si="24"/>
        <v>55483.598804472051</v>
      </c>
      <c r="S158" s="1">
        <f t="shared" si="25"/>
        <v>0.28216080339083593</v>
      </c>
      <c r="T158">
        <f t="shared" si="26"/>
        <v>3.5440783694354838</v>
      </c>
      <c r="U158">
        <f t="shared" si="27"/>
        <v>0.49567812326433019</v>
      </c>
      <c r="V158">
        <f t="shared" si="28"/>
        <v>27502.006127351742</v>
      </c>
      <c r="W158">
        <f t="shared" si="29"/>
        <v>61925.681888248146</v>
      </c>
    </row>
    <row r="159" spans="11:23" x14ac:dyDescent="0.2">
      <c r="K159">
        <v>187967</v>
      </c>
      <c r="L159" s="1">
        <v>1.07909E-4</v>
      </c>
      <c r="M159" s="1">
        <v>5.3100099999999997E-5</v>
      </c>
      <c r="N159">
        <f t="shared" si="21"/>
        <v>1.2026625836455543E-4</v>
      </c>
      <c r="O159">
        <f t="shared" si="22"/>
        <v>0.12026625836455543</v>
      </c>
      <c r="P159" s="2">
        <v>58.812800000000003</v>
      </c>
      <c r="Q159">
        <f t="shared" si="23"/>
        <v>9.1368435704689315E-11</v>
      </c>
      <c r="R159">
        <f t="shared" si="24"/>
        <v>55298.554846567975</v>
      </c>
      <c r="S159" s="1">
        <f t="shared" si="25"/>
        <v>0.28454919011770574</v>
      </c>
      <c r="T159">
        <f t="shared" si="26"/>
        <v>3.5143308599344216</v>
      </c>
      <c r="U159">
        <f t="shared" si="27"/>
        <v>0.49208221742394048</v>
      </c>
      <c r="V159">
        <f t="shared" si="28"/>
        <v>27211.43548923856</v>
      </c>
      <c r="W159">
        <f t="shared" si="29"/>
        <v>61631.099207331019</v>
      </c>
    </row>
    <row r="160" spans="11:23" x14ac:dyDescent="0.2">
      <c r="K160">
        <v>191582</v>
      </c>
      <c r="L160">
        <v>1.09617E-4</v>
      </c>
      <c r="M160" s="1">
        <v>5.3552299999999999E-5</v>
      </c>
      <c r="N160">
        <f t="shared" si="21"/>
        <v>1.2199891607834063E-4</v>
      </c>
      <c r="O160">
        <f t="shared" si="22"/>
        <v>0.12199891607834064</v>
      </c>
      <c r="P160" s="2">
        <v>58.883800000000001</v>
      </c>
      <c r="Q160">
        <f t="shared" si="23"/>
        <v>9.1063290898436658E-11</v>
      </c>
      <c r="R160">
        <f t="shared" si="24"/>
        <v>55113.873269450407</v>
      </c>
      <c r="S160" s="1">
        <f t="shared" si="25"/>
        <v>0.28697240860074491</v>
      </c>
      <c r="T160">
        <f t="shared" si="26"/>
        <v>3.4846555627975597</v>
      </c>
      <c r="U160">
        <f t="shared" si="27"/>
        <v>0.48854009870731718</v>
      </c>
      <c r="V160">
        <f t="shared" si="28"/>
        <v>26925.33708719987</v>
      </c>
      <c r="W160">
        <f t="shared" si="29"/>
        <v>61339.325102420073</v>
      </c>
    </row>
    <row r="161" spans="11:23" x14ac:dyDescent="0.2">
      <c r="K161">
        <v>195267</v>
      </c>
      <c r="L161">
        <v>1.11354E-4</v>
      </c>
      <c r="M161" s="1">
        <v>5.4005000000000002E-5</v>
      </c>
      <c r="N161">
        <f t="shared" si="21"/>
        <v>1.2375885156626172E-4</v>
      </c>
      <c r="O161">
        <f t="shared" si="22"/>
        <v>0.12375885156626172</v>
      </c>
      <c r="P161" s="2">
        <v>58.9514</v>
      </c>
      <c r="Q161">
        <f t="shared" si="23"/>
        <v>9.0760545986034074E-11</v>
      </c>
      <c r="R161">
        <f t="shared" si="24"/>
        <v>54930.644170540101</v>
      </c>
      <c r="S161" s="1">
        <f t="shared" si="25"/>
        <v>0.28939830644964326</v>
      </c>
      <c r="T161">
        <f t="shared" si="26"/>
        <v>3.4554452383224468</v>
      </c>
      <c r="U161">
        <f t="shared" si="27"/>
        <v>0.48498482317653607</v>
      </c>
      <c r="V161">
        <f t="shared" si="28"/>
        <v>26640.528750022611</v>
      </c>
      <c r="W161">
        <f t="shared" si="29"/>
        <v>61049.925807254447</v>
      </c>
    </row>
    <row r="162" spans="11:23" x14ac:dyDescent="0.2">
      <c r="K162">
        <v>199022</v>
      </c>
      <c r="L162">
        <v>1.13127E-4</v>
      </c>
      <c r="M162" s="1">
        <v>5.44707E-5</v>
      </c>
      <c r="N162">
        <f t="shared" si="21"/>
        <v>1.2555785633519713E-4</v>
      </c>
      <c r="O162">
        <f t="shared" si="22"/>
        <v>0.12555785633519714</v>
      </c>
      <c r="P162" s="2">
        <v>59.016500000000001</v>
      </c>
      <c r="Q162">
        <f t="shared" si="23"/>
        <v>9.0465984901954787E-11</v>
      </c>
      <c r="R162">
        <f t="shared" si="24"/>
        <v>54752.368137487836</v>
      </c>
      <c r="S162" s="1">
        <f t="shared" si="25"/>
        <v>0.29189386781088017</v>
      </c>
      <c r="T162">
        <f t="shared" si="26"/>
        <v>3.4259027347840898</v>
      </c>
      <c r="U162">
        <f t="shared" si="27"/>
        <v>0.48150043756132493</v>
      </c>
      <c r="V162">
        <f t="shared" si="28"/>
        <v>26363.289215719138</v>
      </c>
      <c r="W162">
        <f t="shared" si="29"/>
        <v>60768.781746342807</v>
      </c>
    </row>
    <row r="163" spans="11:23" x14ac:dyDescent="0.2">
      <c r="K163">
        <v>202850</v>
      </c>
      <c r="L163">
        <v>1.1492799999999999E-4</v>
      </c>
      <c r="M163" s="1">
        <v>5.4940900000000001E-5</v>
      </c>
      <c r="N163">
        <f t="shared" si="21"/>
        <v>1.2738503709937835E-4</v>
      </c>
      <c r="O163">
        <f t="shared" si="22"/>
        <v>0.12738503709937835</v>
      </c>
      <c r="P163" s="2">
        <v>59.079099999999997</v>
      </c>
      <c r="Q163">
        <f t="shared" si="23"/>
        <v>9.017184766904287E-11</v>
      </c>
      <c r="R163">
        <f t="shared" si="24"/>
        <v>54574.348630191373</v>
      </c>
      <c r="S163" s="1">
        <f t="shared" si="25"/>
        <v>0.2944135434648496</v>
      </c>
      <c r="T163">
        <f t="shared" si="26"/>
        <v>3.3965828753370215</v>
      </c>
      <c r="U163">
        <f t="shared" si="27"/>
        <v>0.47804625504663789</v>
      </c>
      <c r="V163">
        <f t="shared" si="28"/>
        <v>26089.062984272598</v>
      </c>
      <c r="W163">
        <f t="shared" si="29"/>
        <v>60489.658089685159</v>
      </c>
    </row>
    <row r="164" spans="11:23" x14ac:dyDescent="0.2">
      <c r="K164">
        <v>206751</v>
      </c>
      <c r="L164">
        <v>1.16759E-4</v>
      </c>
      <c r="M164" s="1">
        <v>5.5416900000000001E-5</v>
      </c>
      <c r="N164">
        <f t="shared" si="21"/>
        <v>1.2924278272541953E-4</v>
      </c>
      <c r="O164">
        <f t="shared" si="22"/>
        <v>0.12924278272541953</v>
      </c>
      <c r="P164" s="2">
        <v>59.137300000000003</v>
      </c>
      <c r="Q164">
        <f t="shared" si="23"/>
        <v>8.9879961888777354E-11</v>
      </c>
      <c r="R164">
        <f t="shared" si="24"/>
        <v>54397.691760623042</v>
      </c>
      <c r="S164" s="1">
        <f t="shared" si="25"/>
        <v>0.29696429976278554</v>
      </c>
      <c r="T164">
        <f t="shared" si="26"/>
        <v>3.3674081389540693</v>
      </c>
      <c r="U164">
        <f t="shared" si="27"/>
        <v>0.47462636713229817</v>
      </c>
      <c r="V164">
        <f t="shared" si="28"/>
        <v>25818.578820727063</v>
      </c>
      <c r="W164">
        <f t="shared" si="29"/>
        <v>60213.851240440126</v>
      </c>
    </row>
    <row r="165" spans="11:23" x14ac:dyDescent="0.2">
      <c r="K165">
        <v>210728</v>
      </c>
      <c r="L165">
        <v>1.1861E-4</v>
      </c>
      <c r="M165" s="1">
        <v>5.5897099999999997E-5</v>
      </c>
      <c r="N165">
        <f t="shared" si="21"/>
        <v>1.3112138608331595E-4</v>
      </c>
      <c r="O165">
        <f t="shared" si="22"/>
        <v>0.13112138608331594</v>
      </c>
      <c r="P165" s="2">
        <v>59.192300000000003</v>
      </c>
      <c r="Q165">
        <f t="shared" si="23"/>
        <v>8.9581677803280568E-11</v>
      </c>
      <c r="R165">
        <f t="shared" si="24"/>
        <v>54217.162470234238</v>
      </c>
      <c r="S165" s="1">
        <f t="shared" si="25"/>
        <v>0.29953756273393856</v>
      </c>
      <c r="T165">
        <f t="shared" si="26"/>
        <v>3.3384794577107537</v>
      </c>
      <c r="U165">
        <f t="shared" si="27"/>
        <v>0.47126802124610062</v>
      </c>
      <c r="V165">
        <f t="shared" si="28"/>
        <v>25550.81487492564</v>
      </c>
      <c r="W165">
        <f t="shared" si="29"/>
        <v>59936.173110205302</v>
      </c>
    </row>
    <row r="166" spans="11:23" x14ac:dyDescent="0.2">
      <c r="K166">
        <v>214780</v>
      </c>
      <c r="L166">
        <v>1.20493E-4</v>
      </c>
      <c r="M166" s="1">
        <v>5.6385799999999998E-5</v>
      </c>
      <c r="N166">
        <f t="shared" si="21"/>
        <v>1.3303353521063776E-4</v>
      </c>
      <c r="O166">
        <f t="shared" si="22"/>
        <v>0.13303353521063777</v>
      </c>
      <c r="P166" s="2">
        <v>59.245199999999997</v>
      </c>
      <c r="Q166">
        <f t="shared" si="23"/>
        <v>8.9286975314143526E-11</v>
      </c>
      <c r="R166">
        <f t="shared" si="24"/>
        <v>54038.800855161433</v>
      </c>
      <c r="S166" s="1">
        <f t="shared" si="25"/>
        <v>0.3021563749246976</v>
      </c>
      <c r="T166">
        <f t="shared" si="26"/>
        <v>3.3095446033505551</v>
      </c>
      <c r="U166">
        <f t="shared" si="27"/>
        <v>0.46795913455553428</v>
      </c>
      <c r="V166">
        <f t="shared" si="28"/>
        <v>25287.950480600211</v>
      </c>
      <c r="W166">
        <f t="shared" si="29"/>
        <v>59662.990516509351</v>
      </c>
    </row>
    <row r="167" spans="11:23" x14ac:dyDescent="0.2">
      <c r="K167">
        <v>218911</v>
      </c>
      <c r="L167">
        <v>1.22409E-4</v>
      </c>
      <c r="M167" s="1">
        <v>5.6873999999999998E-5</v>
      </c>
      <c r="N167">
        <f t="shared" si="21"/>
        <v>1.3497635036183189E-4</v>
      </c>
      <c r="O167">
        <f t="shared" si="22"/>
        <v>0.13497635036183189</v>
      </c>
      <c r="P167" s="2">
        <v>59.293799999999997</v>
      </c>
      <c r="Q167">
        <f t="shared" si="23"/>
        <v>8.8995059311481917E-11</v>
      </c>
      <c r="R167">
        <f t="shared" si="24"/>
        <v>53862.12569421254</v>
      </c>
      <c r="S167" s="1">
        <f t="shared" si="25"/>
        <v>0.30477250774959741</v>
      </c>
      <c r="T167">
        <f t="shared" si="26"/>
        <v>3.2811358458276851</v>
      </c>
      <c r="U167">
        <f t="shared" si="27"/>
        <v>0.4646226993113251</v>
      </c>
      <c r="V167">
        <f t="shared" si="28"/>
        <v>25025.566230690911</v>
      </c>
      <c r="W167">
        <f t="shared" si="29"/>
        <v>59391.982198490798</v>
      </c>
    </row>
    <row r="168" spans="11:23" x14ac:dyDescent="0.2">
      <c r="K168">
        <v>223121</v>
      </c>
      <c r="L168">
        <v>1.24354E-4</v>
      </c>
      <c r="M168" s="1">
        <v>5.7371799999999998E-5</v>
      </c>
      <c r="N168">
        <f t="shared" si="21"/>
        <v>1.3695050474985478E-4</v>
      </c>
      <c r="O168">
        <f t="shared" si="22"/>
        <v>0.13695050474985479</v>
      </c>
      <c r="P168" s="2">
        <v>59.339500000000001</v>
      </c>
      <c r="Q168">
        <f t="shared" si="23"/>
        <v>8.8703231848412076E-11</v>
      </c>
      <c r="R168">
        <f t="shared" si="24"/>
        <v>53685.504119728546</v>
      </c>
      <c r="S168" s="1">
        <f t="shared" si="25"/>
        <v>0.3074400843989934</v>
      </c>
      <c r="T168">
        <f t="shared" si="26"/>
        <v>3.252666294165492</v>
      </c>
      <c r="U168">
        <f t="shared" si="27"/>
        <v>0.46135870177075117</v>
      </c>
      <c r="V168">
        <f t="shared" si="28"/>
        <v>24768.274484586276</v>
      </c>
      <c r="W168">
        <f t="shared" si="29"/>
        <v>59123.605890821629</v>
      </c>
    </row>
    <row r="169" spans="11:23" x14ac:dyDescent="0.2">
      <c r="K169">
        <v>227413</v>
      </c>
      <c r="L169">
        <v>1.2633100000000001E-4</v>
      </c>
      <c r="M169" s="1">
        <v>5.7880300000000002E-5</v>
      </c>
      <c r="N169">
        <f t="shared" si="21"/>
        <v>1.389591691436373E-4</v>
      </c>
      <c r="O169">
        <f t="shared" si="22"/>
        <v>0.13895916914363729</v>
      </c>
      <c r="P169" s="2">
        <v>59.381599999999999</v>
      </c>
      <c r="Q169">
        <f t="shared" si="23"/>
        <v>8.8412725375164262E-11</v>
      </c>
      <c r="R169">
        <f t="shared" si="24"/>
        <v>53509.682042659173</v>
      </c>
      <c r="S169" s="1">
        <f t="shared" si="25"/>
        <v>0.31016499947777587</v>
      </c>
      <c r="T169">
        <f t="shared" si="26"/>
        <v>3.224090408923308</v>
      </c>
      <c r="U169">
        <f t="shared" si="27"/>
        <v>0.4581638711005217</v>
      </c>
      <c r="V169">
        <f t="shared" si="28"/>
        <v>24516.203066022797</v>
      </c>
      <c r="W169">
        <f t="shared" si="29"/>
        <v>58858.561697351615</v>
      </c>
    </row>
    <row r="170" spans="11:23" x14ac:dyDescent="0.2">
      <c r="K170">
        <v>231786</v>
      </c>
      <c r="L170">
        <v>1.28336E-4</v>
      </c>
      <c r="M170" s="1">
        <v>5.8399400000000002E-5</v>
      </c>
      <c r="N170">
        <f t="shared" si="21"/>
        <v>1.4099864827848529E-4</v>
      </c>
      <c r="O170">
        <f t="shared" si="22"/>
        <v>0.14099864827848529</v>
      </c>
      <c r="P170" s="2">
        <v>59.421900000000001</v>
      </c>
      <c r="Q170">
        <f t="shared" si="23"/>
        <v>8.8121408439860387E-11</v>
      </c>
      <c r="R170">
        <f t="shared" si="24"/>
        <v>53333.369452863917</v>
      </c>
      <c r="S170" s="1">
        <f t="shared" si="25"/>
        <v>0.31294671711277283</v>
      </c>
      <c r="T170">
        <f t="shared" si="26"/>
        <v>3.1954321464878701</v>
      </c>
      <c r="U170">
        <f t="shared" si="27"/>
        <v>0.45505080413913485</v>
      </c>
      <c r="V170">
        <f t="shared" si="28"/>
        <v>24269.392656975295</v>
      </c>
      <c r="W170">
        <f t="shared" si="29"/>
        <v>58595.662954984342</v>
      </c>
    </row>
    <row r="171" spans="11:23" x14ac:dyDescent="0.2">
      <c r="K171">
        <v>236244</v>
      </c>
      <c r="L171">
        <v>1.3037899999999999E-4</v>
      </c>
      <c r="M171" s="1">
        <v>5.89269E-5</v>
      </c>
      <c r="N171">
        <f t="shared" si="21"/>
        <v>1.4307712320496942E-4</v>
      </c>
      <c r="O171">
        <f t="shared" si="22"/>
        <v>0.14307712320496943</v>
      </c>
      <c r="P171" s="2">
        <v>59.457299999999996</v>
      </c>
      <c r="Q171">
        <f t="shared" si="23"/>
        <v>8.7834875490502295E-11</v>
      </c>
      <c r="R171">
        <f t="shared" si="24"/>
        <v>53159.952255850287</v>
      </c>
      <c r="S171" s="1">
        <f t="shared" si="25"/>
        <v>0.31577344809420388</v>
      </c>
      <c r="T171">
        <f t="shared" si="26"/>
        <v>3.1668273758776344</v>
      </c>
      <c r="U171">
        <f t="shared" si="27"/>
        <v>0.45196619087429718</v>
      </c>
      <c r="V171">
        <f t="shared" si="28"/>
        <v>24026.501128136155</v>
      </c>
      <c r="W171">
        <f t="shared" si="29"/>
        <v>58337.408926902215</v>
      </c>
    </row>
    <row r="172" spans="11:23" x14ac:dyDescent="0.2">
      <c r="K172">
        <v>240788</v>
      </c>
      <c r="L172">
        <v>1.3245999999999999E-4</v>
      </c>
      <c r="M172" s="1">
        <v>5.9459800000000003E-5</v>
      </c>
      <c r="N172">
        <f t="shared" si="21"/>
        <v>1.4519338626824569E-4</v>
      </c>
      <c r="O172">
        <f t="shared" si="22"/>
        <v>0.14519338626824568</v>
      </c>
      <c r="P172" s="2">
        <v>59.489600000000003</v>
      </c>
      <c r="Q172">
        <f t="shared" si="23"/>
        <v>8.755280064601415E-11</v>
      </c>
      <c r="R172">
        <f t="shared" si="24"/>
        <v>52989.233219911221</v>
      </c>
      <c r="S172" s="1">
        <f t="shared" si="25"/>
        <v>0.31862911622691414</v>
      </c>
      <c r="T172">
        <f t="shared" si="26"/>
        <v>3.1384451359675567</v>
      </c>
      <c r="U172">
        <f t="shared" si="27"/>
        <v>0.44888872112335809</v>
      </c>
      <c r="V172">
        <f t="shared" si="28"/>
        <v>23786.269133393311</v>
      </c>
      <c r="W172">
        <f t="shared" si="29"/>
        <v>58083.090796895114</v>
      </c>
    </row>
    <row r="173" spans="11:23" x14ac:dyDescent="0.2">
      <c r="K173">
        <v>245419</v>
      </c>
      <c r="L173">
        <v>1.3457599999999999E-4</v>
      </c>
      <c r="M173" s="1">
        <v>5.9998699999999999E-5</v>
      </c>
      <c r="N173">
        <f t="shared" si="21"/>
        <v>1.473449821937958E-4</v>
      </c>
      <c r="O173">
        <f t="shared" si="22"/>
        <v>0.1473449821937958</v>
      </c>
      <c r="P173" s="2">
        <v>59.5182</v>
      </c>
      <c r="Q173">
        <f t="shared" si="23"/>
        <v>8.7272931686360498E-11</v>
      </c>
      <c r="R173">
        <f t="shared" si="24"/>
        <v>52819.84924287477</v>
      </c>
      <c r="S173" s="1">
        <f t="shared" si="25"/>
        <v>0.32151693674993442</v>
      </c>
      <c r="T173">
        <f t="shared" si="26"/>
        <v>3.1102560571413007</v>
      </c>
      <c r="U173">
        <f t="shared" si="27"/>
        <v>0.44583506717393895</v>
      </c>
      <c r="V173">
        <f t="shared" si="28"/>
        <v>23548.941035314401</v>
      </c>
      <c r="W173">
        <f t="shared" si="29"/>
        <v>57831.557975941934</v>
      </c>
    </row>
    <row r="174" spans="11:23" x14ac:dyDescent="0.2">
      <c r="K174">
        <v>250139</v>
      </c>
      <c r="L174">
        <v>1.3672700000000001E-4</v>
      </c>
      <c r="M174" s="1">
        <v>6.0544300000000002E-5</v>
      </c>
      <c r="N174">
        <f t="shared" si="21"/>
        <v>1.4953221991092757E-4</v>
      </c>
      <c r="O174">
        <f t="shared" si="22"/>
        <v>0.14953221991092758</v>
      </c>
      <c r="P174" s="2">
        <v>59.543900000000001</v>
      </c>
      <c r="Q174">
        <f t="shared" si="23"/>
        <v>8.6994742539650265E-11</v>
      </c>
      <c r="R174">
        <f t="shared" si="24"/>
        <v>52651.481932343202</v>
      </c>
      <c r="S174" s="1">
        <f t="shared" si="25"/>
        <v>0.32444066077546774</v>
      </c>
      <c r="T174">
        <f t="shared" si="26"/>
        <v>3.0822277257413786</v>
      </c>
      <c r="U174">
        <f t="shared" si="27"/>
        <v>0.44281158805502935</v>
      </c>
      <c r="V174">
        <f t="shared" si="28"/>
        <v>23314.686327911579</v>
      </c>
      <c r="W174">
        <f t="shared" si="29"/>
        <v>57582.576776667178</v>
      </c>
    </row>
    <row r="175" spans="11:23" x14ac:dyDescent="0.2">
      <c r="K175">
        <v>254949</v>
      </c>
      <c r="L175">
        <v>1.38923E-4</v>
      </c>
      <c r="M175" s="1">
        <v>6.1107700000000004E-5</v>
      </c>
      <c r="N175">
        <f t="shared" si="21"/>
        <v>1.5176874160475207E-4</v>
      </c>
      <c r="O175">
        <f t="shared" si="22"/>
        <v>0.15176874160475207</v>
      </c>
      <c r="P175" s="2">
        <v>59.563899999999997</v>
      </c>
      <c r="Q175">
        <f t="shared" si="23"/>
        <v>8.6724333726178085E-11</v>
      </c>
      <c r="R175">
        <f t="shared" si="24"/>
        <v>52487.823481944455</v>
      </c>
      <c r="S175" s="1">
        <f t="shared" si="25"/>
        <v>0.3274597702255877</v>
      </c>
      <c r="T175">
        <f t="shared" si="26"/>
        <v>3.053810241517906</v>
      </c>
      <c r="U175">
        <f t="shared" si="27"/>
        <v>0.43986740856445655</v>
      </c>
      <c r="V175">
        <f t="shared" si="28"/>
        <v>23087.682896191538</v>
      </c>
      <c r="W175">
        <f t="shared" si="29"/>
        <v>57341.195622230051</v>
      </c>
    </row>
    <row r="176" spans="11:23" x14ac:dyDescent="0.2">
      <c r="K176">
        <v>259853</v>
      </c>
      <c r="L176">
        <v>1.4113799999999999E-4</v>
      </c>
      <c r="M176" s="1">
        <v>6.1665400000000001E-5</v>
      </c>
      <c r="N176">
        <f t="shared" si="21"/>
        <v>1.540212861949932E-4</v>
      </c>
      <c r="O176">
        <f t="shared" si="22"/>
        <v>0.1540212861949932</v>
      </c>
      <c r="P176" s="2">
        <v>59.581400000000002</v>
      </c>
      <c r="Q176">
        <f t="shared" si="23"/>
        <v>8.6444298730835992E-11</v>
      </c>
      <c r="R176">
        <f t="shared" si="24"/>
        <v>52318.339015788835</v>
      </c>
      <c r="S176" s="1">
        <f t="shared" si="25"/>
        <v>0.33044833490491304</v>
      </c>
      <c r="T176">
        <f t="shared" si="26"/>
        <v>3.026191674676622</v>
      </c>
      <c r="U176">
        <f t="shared" si="27"/>
        <v>0.43691564284600887</v>
      </c>
      <c r="V176">
        <f t="shared" si="28"/>
        <v>22858.700723718805</v>
      </c>
      <c r="W176">
        <f t="shared" si="29"/>
        <v>57094.034680932782</v>
      </c>
    </row>
    <row r="177" spans="11:23" x14ac:dyDescent="0.2">
      <c r="K177">
        <v>264850</v>
      </c>
      <c r="L177">
        <v>1.4338799999999999E-4</v>
      </c>
      <c r="M177" s="1">
        <v>6.2233100000000006E-5</v>
      </c>
      <c r="N177">
        <f t="shared" si="21"/>
        <v>1.5631083545170499E-4</v>
      </c>
      <c r="O177">
        <f t="shared" si="22"/>
        <v>0.15631083545170499</v>
      </c>
      <c r="P177" s="2">
        <v>59.594000000000001</v>
      </c>
      <c r="Q177">
        <f t="shared" si="23"/>
        <v>8.6165410534493814E-11</v>
      </c>
      <c r="R177">
        <f t="shared" si="24"/>
        <v>52149.548622229573</v>
      </c>
      <c r="S177" s="1">
        <f t="shared" si="25"/>
        <v>0.33349048690142197</v>
      </c>
      <c r="T177">
        <f t="shared" si="26"/>
        <v>2.9985862843985553</v>
      </c>
      <c r="U177">
        <f t="shared" si="27"/>
        <v>0.43401888582029191</v>
      </c>
      <c r="V177">
        <f t="shared" si="28"/>
        <v>22633.888989051218</v>
      </c>
      <c r="W177">
        <f t="shared" si="29"/>
        <v>56849.523764680562</v>
      </c>
    </row>
    <row r="178" spans="11:23" x14ac:dyDescent="0.2">
      <c r="K178">
        <v>269944</v>
      </c>
      <c r="L178">
        <v>1.4568E-4</v>
      </c>
      <c r="M178" s="1">
        <v>6.2809800000000003E-5</v>
      </c>
      <c r="N178">
        <f t="shared" si="21"/>
        <v>1.5864341579794605E-4</v>
      </c>
      <c r="O178">
        <f t="shared" si="22"/>
        <v>0.15864341579794605</v>
      </c>
      <c r="P178" s="2">
        <v>59.603299999999997</v>
      </c>
      <c r="Q178">
        <f t="shared" si="23"/>
        <v>8.5890748116747605E-11</v>
      </c>
      <c r="R178">
        <f t="shared" si="24"/>
        <v>51983.315779838362</v>
      </c>
      <c r="S178" s="1">
        <f t="shared" si="25"/>
        <v>0.336580867483396</v>
      </c>
      <c r="T178">
        <f t="shared" si="26"/>
        <v>2.9710542000707494</v>
      </c>
      <c r="U178">
        <f t="shared" si="27"/>
        <v>0.43114909390444806</v>
      </c>
      <c r="V178">
        <f t="shared" si="28"/>
        <v>22412.559496626105</v>
      </c>
      <c r="W178">
        <f t="shared" si="29"/>
        <v>56609.080037183056</v>
      </c>
    </row>
    <row r="179" spans="11:23" x14ac:dyDescent="0.2">
      <c r="K179">
        <v>275136</v>
      </c>
      <c r="L179">
        <v>1.4804999999999999E-4</v>
      </c>
      <c r="M179" s="1">
        <v>6.3403200000000003E-5</v>
      </c>
      <c r="N179">
        <f t="shared" si="21"/>
        <v>1.6105517151038647E-4</v>
      </c>
      <c r="O179">
        <f t="shared" si="22"/>
        <v>0.16105517151038648</v>
      </c>
      <c r="P179" s="2">
        <v>59.607599999999998</v>
      </c>
      <c r="Q179">
        <f t="shared" si="23"/>
        <v>8.5640880599976398E-11</v>
      </c>
      <c r="R179">
        <f t="shared" si="24"/>
        <v>51832.089456721624</v>
      </c>
      <c r="S179" s="1">
        <f t="shared" si="25"/>
        <v>0.33976073888506658</v>
      </c>
      <c r="T179">
        <f t="shared" si="26"/>
        <v>2.9432476609319993</v>
      </c>
      <c r="U179">
        <f t="shared" si="27"/>
        <v>0.42825531914893611</v>
      </c>
      <c r="V179">
        <f t="shared" si="28"/>
        <v>22197.368012444524</v>
      </c>
      <c r="W179">
        <f t="shared" si="29"/>
        <v>56385.181068517362</v>
      </c>
    </row>
    <row r="180" spans="11:23" x14ac:dyDescent="0.2">
      <c r="K180">
        <v>280427</v>
      </c>
      <c r="L180">
        <v>1.5044200000000001E-4</v>
      </c>
      <c r="M180" s="1">
        <v>6.3997899999999999E-5</v>
      </c>
      <c r="N180">
        <f t="shared" si="21"/>
        <v>1.634886129625241E-4</v>
      </c>
      <c r="O180">
        <f t="shared" si="22"/>
        <v>0.16348861296252409</v>
      </c>
      <c r="P180" s="2">
        <v>59.607599999999998</v>
      </c>
      <c r="Q180">
        <f t="shared" si="23"/>
        <v>8.5382605628669562E-11</v>
      </c>
      <c r="R180">
        <f t="shared" si="24"/>
        <v>51675.774723344017</v>
      </c>
      <c r="S180" s="1">
        <f t="shared" si="25"/>
        <v>0.34294757663797093</v>
      </c>
      <c r="T180">
        <f t="shared" si="26"/>
        <v>2.9158975543823122</v>
      </c>
      <c r="U180">
        <f t="shared" si="27"/>
        <v>0.42539915715026388</v>
      </c>
      <c r="V180">
        <f t="shared" si="28"/>
        <v>21982.831012397455</v>
      </c>
      <c r="W180">
        <f t="shared" si="29"/>
        <v>56157.195020561914</v>
      </c>
    </row>
    <row r="181" spans="11:23" x14ac:dyDescent="0.2">
      <c r="K181">
        <v>285821</v>
      </c>
      <c r="L181">
        <v>1.5290099999999999E-4</v>
      </c>
      <c r="M181" s="1">
        <v>6.4593399999999997E-5</v>
      </c>
      <c r="N181">
        <f t="shared" si="21"/>
        <v>1.6598500873440348E-4</v>
      </c>
      <c r="O181">
        <f t="shared" si="22"/>
        <v>0.16598500873440347</v>
      </c>
      <c r="P181" s="2">
        <v>59.604599999999998</v>
      </c>
      <c r="Q181">
        <f t="shared" si="23"/>
        <v>8.5140524851896428E-11</v>
      </c>
      <c r="R181">
        <f t="shared" si="24"/>
        <v>51529.261137898</v>
      </c>
      <c r="S181" s="1">
        <f t="shared" si="25"/>
        <v>0.34613870137625008</v>
      </c>
      <c r="T181">
        <f t="shared" si="26"/>
        <v>2.8890152878715742</v>
      </c>
      <c r="U181">
        <f t="shared" si="27"/>
        <v>0.42245243654390741</v>
      </c>
      <c r="V181">
        <f t="shared" si="28"/>
        <v>21768.661921012288</v>
      </c>
      <c r="W181">
        <f t="shared" si="29"/>
        <v>55938.711061741633</v>
      </c>
    </row>
    <row r="182" spans="11:23" x14ac:dyDescent="0.2">
      <c r="K182">
        <v>291318</v>
      </c>
      <c r="L182">
        <v>1.5535700000000001E-4</v>
      </c>
      <c r="M182" s="1">
        <v>6.5201899999999997E-5</v>
      </c>
      <c r="N182">
        <f t="shared" si="21"/>
        <v>1.6848467352435949E-4</v>
      </c>
      <c r="O182">
        <f t="shared" si="22"/>
        <v>0.1684846735243595</v>
      </c>
      <c r="P182" s="2">
        <v>59.596800000000002</v>
      </c>
      <c r="Q182">
        <f t="shared" si="23"/>
        <v>8.487575259313734E-11</v>
      </c>
      <c r="R182">
        <f t="shared" si="24"/>
        <v>51369.01407708411</v>
      </c>
      <c r="S182" s="1">
        <f t="shared" si="25"/>
        <v>0.34939948962686768</v>
      </c>
      <c r="T182">
        <f t="shared" si="26"/>
        <v>2.8620534078854112</v>
      </c>
      <c r="U182">
        <f t="shared" si="27"/>
        <v>0.41969077672715094</v>
      </c>
      <c r="V182">
        <f t="shared" si="28"/>
        <v>21559.101417719379</v>
      </c>
      <c r="W182">
        <f t="shared" si="29"/>
        <v>55709.698089212216</v>
      </c>
    </row>
    <row r="183" spans="11:23" x14ac:dyDescent="0.2">
      <c r="K183">
        <v>296920</v>
      </c>
      <c r="L183">
        <v>1.5784699999999999E-4</v>
      </c>
      <c r="M183" s="1">
        <v>6.5824399999999999E-5</v>
      </c>
      <c r="N183">
        <f t="shared" si="21"/>
        <v>1.7102200748546955E-4</v>
      </c>
      <c r="O183">
        <f t="shared" si="22"/>
        <v>0.17102200748546956</v>
      </c>
      <c r="P183" s="2">
        <v>59.583399999999997</v>
      </c>
      <c r="Q183">
        <f t="shared" si="23"/>
        <v>8.4609087640530799E-11</v>
      </c>
      <c r="R183">
        <f t="shared" si="24"/>
        <v>51207.621508702709</v>
      </c>
      <c r="S183" s="1">
        <f t="shared" si="25"/>
        <v>0.35273530012154236</v>
      </c>
      <c r="T183">
        <f t="shared" si="26"/>
        <v>2.8349870275399969</v>
      </c>
      <c r="U183">
        <f t="shared" si="27"/>
        <v>0.41701394388236712</v>
      </c>
      <c r="V183">
        <f t="shared" si="28"/>
        <v>21354.292202179648</v>
      </c>
      <c r="W183">
        <f t="shared" si="29"/>
        <v>55481.765437255352</v>
      </c>
    </row>
    <row r="184" spans="11:23" x14ac:dyDescent="0.2">
      <c r="K184">
        <v>302631</v>
      </c>
      <c r="L184">
        <v>1.6037199999999999E-4</v>
      </c>
      <c r="M184" s="1">
        <v>6.6458399999999994E-5</v>
      </c>
      <c r="N184">
        <f t="shared" si="21"/>
        <v>1.7359693924306384E-4</v>
      </c>
      <c r="O184">
        <f t="shared" si="22"/>
        <v>0.17359693924306385</v>
      </c>
      <c r="P184" s="2">
        <v>59.564900000000002</v>
      </c>
      <c r="Q184">
        <f t="shared" si="23"/>
        <v>8.4340323805338639E-11</v>
      </c>
      <c r="R184">
        <f t="shared" si="24"/>
        <v>51044.958641964091</v>
      </c>
      <c r="S184" s="1">
        <f t="shared" si="25"/>
        <v>0.356132736030978</v>
      </c>
      <c r="T184">
        <f t="shared" si="26"/>
        <v>2.8079418116536625</v>
      </c>
      <c r="U184">
        <f t="shared" si="27"/>
        <v>0.41440151647419743</v>
      </c>
      <c r="V184">
        <f t="shared" si="28"/>
        <v>21153.108269592609</v>
      </c>
      <c r="W184">
        <f t="shared" si="29"/>
        <v>55254.337315951328</v>
      </c>
    </row>
    <row r="185" spans="11:23" x14ac:dyDescent="0.2">
      <c r="K185">
        <v>308451</v>
      </c>
      <c r="L185">
        <v>1.6294899999999999E-4</v>
      </c>
      <c r="M185" s="1">
        <v>6.7095700000000002E-5</v>
      </c>
      <c r="N185">
        <f t="shared" si="21"/>
        <v>1.7622204617893301E-4</v>
      </c>
      <c r="O185">
        <f t="shared" si="22"/>
        <v>0.176222046178933</v>
      </c>
      <c r="P185" s="2">
        <v>59.5426</v>
      </c>
      <c r="Q185">
        <f t="shared" si="23"/>
        <v>8.407863427864151E-11</v>
      </c>
      <c r="R185">
        <f t="shared" si="24"/>
        <v>50886.577330811895</v>
      </c>
      <c r="S185" s="1">
        <f t="shared" si="25"/>
        <v>0.35954785575508436</v>
      </c>
      <c r="T185">
        <f t="shared" si="26"/>
        <v>2.7812709323489244</v>
      </c>
      <c r="U185">
        <f t="shared" si="27"/>
        <v>0.41175889388704456</v>
      </c>
      <c r="V185">
        <f t="shared" si="28"/>
        <v>20953.000795432661</v>
      </c>
      <c r="W185">
        <f t="shared" si="29"/>
        <v>55031.554537175318</v>
      </c>
    </row>
    <row r="186" spans="11:23" x14ac:dyDescent="0.2">
      <c r="K186">
        <v>314383</v>
      </c>
      <c r="L186">
        <v>1.6556000000000001E-4</v>
      </c>
      <c r="M186" s="1">
        <v>6.7750599999999995E-5</v>
      </c>
      <c r="N186">
        <f t="shared" si="21"/>
        <v>1.7888615765441441E-4</v>
      </c>
      <c r="O186">
        <f t="shared" si="22"/>
        <v>0.1788861576544144</v>
      </c>
      <c r="P186" s="2">
        <v>59.515099999999997</v>
      </c>
      <c r="Q186">
        <f t="shared" si="23"/>
        <v>8.3813986056161421E-11</v>
      </c>
      <c r="R186">
        <f t="shared" si="24"/>
        <v>50726.405339981698</v>
      </c>
      <c r="S186" s="1">
        <f t="shared" si="25"/>
        <v>0.36305728915743346</v>
      </c>
      <c r="T186">
        <f t="shared" si="26"/>
        <v>2.7543862356289655</v>
      </c>
      <c r="U186">
        <f t="shared" si="27"/>
        <v>0.40922082628654249</v>
      </c>
      <c r="V186">
        <f t="shared" si="28"/>
        <v>20758.301507773391</v>
      </c>
      <c r="W186">
        <f t="shared" si="29"/>
        <v>54809.445173288797</v>
      </c>
    </row>
    <row r="187" spans="11:23" x14ac:dyDescent="0.2">
      <c r="K187">
        <v>320430</v>
      </c>
      <c r="L187">
        <v>1.68219E-4</v>
      </c>
      <c r="M187" s="1">
        <v>6.8410600000000005E-5</v>
      </c>
      <c r="N187">
        <f t="shared" si="21"/>
        <v>1.815974728716234E-4</v>
      </c>
      <c r="O187">
        <f t="shared" si="22"/>
        <v>0.18159747287162339</v>
      </c>
      <c r="P187" s="2">
        <v>59.4818</v>
      </c>
      <c r="Q187">
        <f t="shared" si="23"/>
        <v>8.3552992453813754E-11</v>
      </c>
      <c r="R187">
        <f t="shared" si="24"/>
        <v>50568.445220354901</v>
      </c>
      <c r="S187" s="1">
        <f t="shared" si="25"/>
        <v>0.36659405209154639</v>
      </c>
      <c r="T187">
        <f t="shared" si="26"/>
        <v>2.7278129426668345</v>
      </c>
      <c r="U187">
        <f t="shared" si="27"/>
        <v>0.40667582139948522</v>
      </c>
      <c r="V187">
        <f t="shared" si="28"/>
        <v>20564.963996882703</v>
      </c>
      <c r="W187">
        <f t="shared" si="29"/>
        <v>54590.158418868108</v>
      </c>
    </row>
    <row r="188" spans="11:23" x14ac:dyDescent="0.2">
      <c r="K188">
        <v>326593</v>
      </c>
      <c r="L188">
        <v>1.70934E-4</v>
      </c>
      <c r="M188" s="1">
        <v>6.9084800000000006E-5</v>
      </c>
      <c r="N188">
        <f t="shared" si="21"/>
        <v>1.8436686781263058E-4</v>
      </c>
      <c r="O188">
        <f t="shared" si="22"/>
        <v>0.18436686781263059</v>
      </c>
      <c r="P188" s="2">
        <v>59.442500000000003</v>
      </c>
      <c r="Q188">
        <f t="shared" si="23"/>
        <v>8.3299369681744674E-11</v>
      </c>
      <c r="R188">
        <f t="shared" si="24"/>
        <v>50414.946119013919</v>
      </c>
      <c r="S188" s="1">
        <f t="shared" si="25"/>
        <v>0.3702069090160599</v>
      </c>
      <c r="T188">
        <f t="shared" si="26"/>
        <v>2.7011921594273085</v>
      </c>
      <c r="U188">
        <f t="shared" si="27"/>
        <v>0.40416067020019431</v>
      </c>
      <c r="V188">
        <f t="shared" si="28"/>
        <v>20375.738411567352</v>
      </c>
      <c r="W188">
        <f t="shared" si="29"/>
        <v>54376.810388250044</v>
      </c>
    </row>
    <row r="189" spans="11:23" x14ac:dyDescent="0.2">
      <c r="K189">
        <v>332874</v>
      </c>
      <c r="L189">
        <v>1.7369799999999999E-4</v>
      </c>
      <c r="M189" s="1">
        <v>6.9772199999999996E-5</v>
      </c>
      <c r="N189">
        <f t="shared" si="21"/>
        <v>1.8718748648571571E-4</v>
      </c>
      <c r="O189">
        <f t="shared" si="22"/>
        <v>0.1871874864857157</v>
      </c>
      <c r="P189" s="2">
        <v>59.397399999999998</v>
      </c>
      <c r="Q189">
        <f t="shared" si="23"/>
        <v>8.3049127613379337E-11</v>
      </c>
      <c r="R189">
        <f t="shared" si="24"/>
        <v>50263.493107525959</v>
      </c>
      <c r="S189" s="1">
        <f t="shared" si="25"/>
        <v>0.37389050119925554</v>
      </c>
      <c r="T189">
        <f t="shared" si="26"/>
        <v>2.6745798483579959</v>
      </c>
      <c r="U189">
        <f t="shared" si="27"/>
        <v>0.40168683577243264</v>
      </c>
      <c r="V189">
        <f t="shared" si="28"/>
        <v>20190.183501231579</v>
      </c>
      <c r="W189">
        <f t="shared" si="29"/>
        <v>54166.984863325313</v>
      </c>
    </row>
    <row r="190" spans="11:23" x14ac:dyDescent="0.2">
      <c r="K190">
        <v>339276</v>
      </c>
      <c r="L190">
        <v>1.7649399999999999E-4</v>
      </c>
      <c r="M190" s="1">
        <v>7.0465100000000004E-5</v>
      </c>
      <c r="N190">
        <f t="shared" si="21"/>
        <v>1.9004068604909318E-4</v>
      </c>
      <c r="O190">
        <f t="shared" si="22"/>
        <v>0.19004068604909319</v>
      </c>
      <c r="P190" s="2">
        <v>59.348700000000001</v>
      </c>
      <c r="Q190">
        <f t="shared" si="23"/>
        <v>8.2793632694505297E-11</v>
      </c>
      <c r="R190">
        <f t="shared" si="24"/>
        <v>50108.860934222255</v>
      </c>
      <c r="S190" s="1">
        <f t="shared" si="25"/>
        <v>0.37760356640690224</v>
      </c>
      <c r="T190">
        <f t="shared" si="26"/>
        <v>2.6482800719165054</v>
      </c>
      <c r="U190">
        <f t="shared" si="27"/>
        <v>0.39924926626400897</v>
      </c>
      <c r="V190">
        <f t="shared" si="28"/>
        <v>20005.9259613135</v>
      </c>
      <c r="W190">
        <f t="shared" si="29"/>
        <v>53954.9350633914</v>
      </c>
    </row>
    <row r="191" spans="11:23" x14ac:dyDescent="0.2">
      <c r="K191">
        <v>345801</v>
      </c>
      <c r="L191">
        <v>1.79345E-4</v>
      </c>
      <c r="M191" s="1">
        <v>7.1163199999999997E-5</v>
      </c>
      <c r="N191">
        <f t="shared" si="21"/>
        <v>1.9294773919183403E-4</v>
      </c>
      <c r="O191">
        <f t="shared" si="22"/>
        <v>0.19294773919183403</v>
      </c>
      <c r="P191" s="2">
        <v>59.2913</v>
      </c>
      <c r="Q191">
        <f t="shared" si="23"/>
        <v>8.2543553283003726E-11</v>
      </c>
      <c r="R191">
        <f t="shared" si="24"/>
        <v>49957.506366900852</v>
      </c>
      <c r="S191" s="1">
        <f t="shared" si="25"/>
        <v>0.38134449701948431</v>
      </c>
      <c r="T191">
        <f t="shared" si="26"/>
        <v>2.6223008534692616</v>
      </c>
      <c r="U191">
        <f t="shared" si="27"/>
        <v>0.39679500404248791</v>
      </c>
      <c r="V191">
        <f t="shared" si="28"/>
        <v>19822.888940807039</v>
      </c>
      <c r="W191">
        <f t="shared" si="29"/>
        <v>53746.621925089479</v>
      </c>
    </row>
    <row r="192" spans="11:23" x14ac:dyDescent="0.2">
      <c r="K192">
        <v>352451</v>
      </c>
      <c r="L192">
        <v>1.8222600000000001E-4</v>
      </c>
      <c r="M192" s="1">
        <v>7.1875500000000007E-5</v>
      </c>
      <c r="N192">
        <f t="shared" si="21"/>
        <v>1.9588875050969621E-4</v>
      </c>
      <c r="O192">
        <f t="shared" si="22"/>
        <v>0.1958887505096962</v>
      </c>
      <c r="P192" s="2">
        <v>59.228700000000003</v>
      </c>
      <c r="Q192">
        <f t="shared" si="23"/>
        <v>8.2287094262361926E-11</v>
      </c>
      <c r="R192">
        <f t="shared" si="24"/>
        <v>49802.29069411978</v>
      </c>
      <c r="S192" s="1">
        <f t="shared" si="25"/>
        <v>0.38516152162246708</v>
      </c>
      <c r="T192">
        <f t="shared" si="26"/>
        <v>2.596313348715539</v>
      </c>
      <c r="U192">
        <f t="shared" si="27"/>
        <v>0.39443054229363544</v>
      </c>
      <c r="V192">
        <f t="shared" si="28"/>
        <v>19643.544525946938</v>
      </c>
      <c r="W192">
        <f t="shared" si="29"/>
        <v>53536.314777209584</v>
      </c>
    </row>
    <row r="193" spans="11:23" x14ac:dyDescent="0.2">
      <c r="K193">
        <v>359230</v>
      </c>
      <c r="L193">
        <v>1.8516999999999999E-4</v>
      </c>
      <c r="M193" s="1">
        <v>7.2600800000000005E-5</v>
      </c>
      <c r="N193">
        <f t="shared" si="21"/>
        <v>1.988939543089231E-4</v>
      </c>
      <c r="O193">
        <f t="shared" si="22"/>
        <v>0.19889395430892309</v>
      </c>
      <c r="P193" s="2">
        <v>59.159300000000002</v>
      </c>
      <c r="Q193">
        <f t="shared" si="23"/>
        <v>8.2038584785029807E-11</v>
      </c>
      <c r="R193">
        <f t="shared" si="24"/>
        <v>49651.886291810013</v>
      </c>
      <c r="S193" s="1">
        <f t="shared" si="25"/>
        <v>0.38904820973778836</v>
      </c>
      <c r="T193">
        <f t="shared" si="26"/>
        <v>2.5703755343688188</v>
      </c>
      <c r="U193">
        <f t="shared" si="27"/>
        <v>0.39207647027056231</v>
      </c>
      <c r="V193">
        <f t="shared" si="28"/>
        <v>19467.336319568189</v>
      </c>
      <c r="W193">
        <f t="shared" si="29"/>
        <v>53331.85723105853</v>
      </c>
    </row>
    <row r="194" spans="11:23" x14ac:dyDescent="0.2">
      <c r="K194">
        <v>366139</v>
      </c>
      <c r="L194">
        <v>1.88137E-4</v>
      </c>
      <c r="M194" s="1">
        <v>7.3337799999999994E-5</v>
      </c>
      <c r="N194">
        <f t="shared" si="21"/>
        <v>2.0192563898088821E-4</v>
      </c>
      <c r="O194">
        <f t="shared" si="22"/>
        <v>0.20192563898088822</v>
      </c>
      <c r="P194" s="2">
        <v>59.082799999999999</v>
      </c>
      <c r="Q194">
        <f t="shared" si="23"/>
        <v>8.1780235179753909E-11</v>
      </c>
      <c r="R194">
        <f t="shared" si="24"/>
        <v>49495.526388012244</v>
      </c>
      <c r="S194" s="1">
        <f t="shared" si="25"/>
        <v>0.39299759501421427</v>
      </c>
      <c r="T194">
        <f t="shared" si="26"/>
        <v>2.5445448335729157</v>
      </c>
      <c r="U194">
        <f t="shared" si="27"/>
        <v>0.38981061673142436</v>
      </c>
      <c r="V194">
        <f t="shared" si="28"/>
        <v>19293.881666757541</v>
      </c>
      <c r="W194">
        <f t="shared" si="29"/>
        <v>53123.074103418177</v>
      </c>
    </row>
    <row r="195" spans="11:23" x14ac:dyDescent="0.2">
      <c r="K195">
        <v>373181</v>
      </c>
      <c r="L195">
        <v>1.91165E-4</v>
      </c>
      <c r="M195" s="1">
        <v>7.4086799999999997E-5</v>
      </c>
      <c r="N195">
        <f t="shared" si="21"/>
        <v>2.0501929460233737E-4</v>
      </c>
      <c r="O195">
        <f t="shared" si="22"/>
        <v>0.20501929460233737</v>
      </c>
      <c r="P195" s="2">
        <v>59.000100000000003</v>
      </c>
      <c r="Q195">
        <f t="shared" si="23"/>
        <v>8.1528413011815109E-11</v>
      </c>
      <c r="R195">
        <f t="shared" si="24"/>
        <v>49343.11705914561</v>
      </c>
      <c r="S195" s="1">
        <f t="shared" si="25"/>
        <v>0.3970112850712606</v>
      </c>
      <c r="T195">
        <f t="shared" si="26"/>
        <v>2.5188200879995324</v>
      </c>
      <c r="U195">
        <f t="shared" si="27"/>
        <v>0.38755420709857974</v>
      </c>
      <c r="V195">
        <f t="shared" si="28"/>
        <v>19123.132607629581</v>
      </c>
      <c r="W195">
        <f t="shared" si="29"/>
        <v>52919.15911880623</v>
      </c>
    </row>
    <row r="196" spans="11:23" x14ac:dyDescent="0.2">
      <c r="K196">
        <v>380358</v>
      </c>
      <c r="L196">
        <v>1.9426999999999999E-4</v>
      </c>
      <c r="M196" s="1">
        <v>7.4871500000000003E-5</v>
      </c>
      <c r="N196">
        <f t="shared" si="21"/>
        <v>2.0819840156026653E-4</v>
      </c>
      <c r="O196">
        <f t="shared" si="22"/>
        <v>0.20819840156026653</v>
      </c>
      <c r="P196" s="2">
        <v>58.9101</v>
      </c>
      <c r="Q196">
        <f t="shared" si="23"/>
        <v>8.1289287446202012E-11</v>
      </c>
      <c r="R196">
        <f t="shared" si="24"/>
        <v>49198.392044393127</v>
      </c>
      <c r="S196" s="1">
        <f t="shared" si="25"/>
        <v>0.40121628185065206</v>
      </c>
      <c r="T196">
        <f t="shared" si="26"/>
        <v>2.4924212830730483</v>
      </c>
      <c r="U196">
        <f t="shared" si="27"/>
        <v>0.3853991866989242</v>
      </c>
      <c r="V196">
        <f t="shared" si="28"/>
        <v>18961.020280803936</v>
      </c>
      <c r="W196">
        <f t="shared" si="29"/>
        <v>52725.724934256359</v>
      </c>
    </row>
    <row r="197" spans="11:23" x14ac:dyDescent="0.2">
      <c r="K197">
        <v>387673</v>
      </c>
      <c r="L197">
        <v>1.9741499999999999E-4</v>
      </c>
      <c r="M197" s="1">
        <v>7.5626100000000004E-5</v>
      </c>
      <c r="N197">
        <f t="shared" si="21"/>
        <v>2.1140479943986606E-4</v>
      </c>
      <c r="O197">
        <f t="shared" si="22"/>
        <v>0.21140479943986606</v>
      </c>
      <c r="P197" s="2">
        <v>58.811700000000002</v>
      </c>
      <c r="Q197">
        <f t="shared" si="23"/>
        <v>8.1046585886782214E-11</v>
      </c>
      <c r="R197">
        <f t="shared" si="24"/>
        <v>49051.502745135549</v>
      </c>
      <c r="S197" s="1">
        <f t="shared" si="25"/>
        <v>0.40525998080532105</v>
      </c>
      <c r="T197">
        <f t="shared" si="26"/>
        <v>2.4675518120807993</v>
      </c>
      <c r="U197">
        <f t="shared" si="27"/>
        <v>0.38308183268748575</v>
      </c>
      <c r="V197">
        <f t="shared" si="28"/>
        <v>18790.739567681765</v>
      </c>
      <c r="W197">
        <f t="shared" si="29"/>
        <v>52527.533875639747</v>
      </c>
    </row>
    <row r="198" spans="11:23" x14ac:dyDescent="0.2">
      <c r="K198">
        <v>395129</v>
      </c>
      <c r="L198">
        <v>2.00607E-4</v>
      </c>
      <c r="M198" s="1">
        <v>7.6408800000000006E-5</v>
      </c>
      <c r="N198">
        <f t="shared" ref="N198:N261" si="30">SQRT(L198^2+M198^2)</f>
        <v>2.1466595716703664E-4</v>
      </c>
      <c r="O198">
        <f t="shared" ref="O198:O261" si="31">N198*10^3</f>
        <v>0.21466595716703663</v>
      </c>
      <c r="P198" s="2">
        <v>58.704300000000003</v>
      </c>
      <c r="Q198">
        <f t="shared" ref="Q198:Q261" si="32">L198/(2*PI()*K198)</f>
        <v>8.0802967306464079E-11</v>
      </c>
      <c r="R198">
        <f t="shared" ref="R198:R261" si="33">(Q198*$D$8)/($D$13*$D$11)</f>
        <v>48904.058440967885</v>
      </c>
      <c r="S198" s="1">
        <f t="shared" ref="S198:S261" si="34">(M198*$D$8)/$D$11</f>
        <v>0.40945426012127578</v>
      </c>
      <c r="T198">
        <f t="shared" ref="T198:T261" si="35">1/S198</f>
        <v>2.442275236564424</v>
      </c>
      <c r="U198">
        <f t="shared" ref="U198:U261" si="36">S198/(2*PI()*K198*$D$13*R198)</f>
        <v>0.38088800490511304</v>
      </c>
      <c r="V198">
        <f t="shared" ref="V198:V261" si="37">U198*R198</f>
        <v>18626.969251343311</v>
      </c>
      <c r="W198">
        <f t="shared" ref="W198:W261" si="38">SQRT(R198^2+V198^2)</f>
        <v>52331.356904709544</v>
      </c>
    </row>
    <row r="199" spans="11:23" x14ac:dyDescent="0.2">
      <c r="K199">
        <v>402728</v>
      </c>
      <c r="L199">
        <v>2.0386699999999999E-4</v>
      </c>
      <c r="M199" s="1">
        <v>7.7206900000000001E-5</v>
      </c>
      <c r="N199">
        <f t="shared" si="30"/>
        <v>2.1799692451181506E-4</v>
      </c>
      <c r="O199">
        <f t="shared" si="31"/>
        <v>0.21799692451181507</v>
      </c>
      <c r="P199" s="2">
        <v>58.588700000000003</v>
      </c>
      <c r="Q199">
        <f t="shared" si="32"/>
        <v>8.056663749060266E-11</v>
      </c>
      <c r="R199">
        <f t="shared" si="33"/>
        <v>48761.025486715153</v>
      </c>
      <c r="S199" s="1">
        <f t="shared" si="34"/>
        <v>0.4137310639056932</v>
      </c>
      <c r="T199">
        <f t="shared" si="35"/>
        <v>2.4170290491601625</v>
      </c>
      <c r="U199">
        <f t="shared" si="36"/>
        <v>0.37871210151716572</v>
      </c>
      <c r="V199">
        <f t="shared" si="37"/>
        <v>18466.390434205972</v>
      </c>
      <c r="W199">
        <f t="shared" si="38"/>
        <v>52140.628900931166</v>
      </c>
    </row>
    <row r="200" spans="11:23" x14ac:dyDescent="0.2">
      <c r="K200">
        <v>410474</v>
      </c>
      <c r="L200">
        <v>2.0716699999999999E-4</v>
      </c>
      <c r="M200" s="1">
        <v>7.8018399999999998E-5</v>
      </c>
      <c r="N200">
        <f t="shared" si="30"/>
        <v>2.2137081250146777E-4</v>
      </c>
      <c r="O200">
        <f t="shared" si="31"/>
        <v>0.22137081250146778</v>
      </c>
      <c r="P200" s="2">
        <v>58.463299999999997</v>
      </c>
      <c r="Q200">
        <f t="shared" si="32"/>
        <v>8.0325799187082929E-11</v>
      </c>
      <c r="R200">
        <f t="shared" si="33"/>
        <v>48615.263878413301</v>
      </c>
      <c r="S200" s="1">
        <f t="shared" si="34"/>
        <v>0.41807967469513641</v>
      </c>
      <c r="T200">
        <f t="shared" si="35"/>
        <v>2.3918885813552158</v>
      </c>
      <c r="U200">
        <f t="shared" si="36"/>
        <v>0.37659665873425791</v>
      </c>
      <c r="V200">
        <f t="shared" si="37"/>
        <v>18308.34594009471</v>
      </c>
      <c r="W200">
        <f t="shared" si="38"/>
        <v>51948.430323061155</v>
      </c>
    </row>
    <row r="201" spans="11:23" x14ac:dyDescent="0.2">
      <c r="K201">
        <v>418368</v>
      </c>
      <c r="L201">
        <v>2.1051199999999999E-4</v>
      </c>
      <c r="M201" s="1">
        <v>7.8831000000000005E-5</v>
      </c>
      <c r="N201">
        <f t="shared" si="30"/>
        <v>2.2478796387929669E-4</v>
      </c>
      <c r="O201">
        <f t="shared" si="31"/>
        <v>0.2247879638792967</v>
      </c>
      <c r="P201" s="2">
        <v>58.329500000000003</v>
      </c>
      <c r="Q201">
        <f t="shared" si="32"/>
        <v>8.0082667365001786E-11</v>
      </c>
      <c r="R201">
        <f t="shared" si="33"/>
        <v>48468.114172996924</v>
      </c>
      <c r="S201" s="1">
        <f t="shared" si="34"/>
        <v>0.42243418008946998</v>
      </c>
      <c r="T201">
        <f t="shared" si="35"/>
        <v>2.3672326888610287</v>
      </c>
      <c r="U201">
        <f t="shared" si="36"/>
        <v>0.3744727141445619</v>
      </c>
      <c r="V201">
        <f t="shared" si="37"/>
        <v>18149.986263830666</v>
      </c>
      <c r="W201">
        <f t="shared" si="38"/>
        <v>51755.000655626573</v>
      </c>
    </row>
    <row r="202" spans="11:23" x14ac:dyDescent="0.2">
      <c r="K202">
        <v>426414</v>
      </c>
      <c r="L202">
        <v>2.1391100000000001E-4</v>
      </c>
      <c r="M202" s="1">
        <v>7.9664200000000002E-5</v>
      </c>
      <c r="N202">
        <f t="shared" si="30"/>
        <v>2.2826366483222861E-4</v>
      </c>
      <c r="O202">
        <f t="shared" si="31"/>
        <v>0.2282636648322286</v>
      </c>
      <c r="P202" s="2">
        <v>58.189399999999999</v>
      </c>
      <c r="Q202">
        <f t="shared" si="32"/>
        <v>7.9840232805982982E-11</v>
      </c>
      <c r="R202">
        <f t="shared" si="33"/>
        <v>48321.386469329824</v>
      </c>
      <c r="S202" s="1">
        <f t="shared" si="34"/>
        <v>0.42689907535720151</v>
      </c>
      <c r="T202">
        <f t="shared" si="35"/>
        <v>2.342474035960993</v>
      </c>
      <c r="U202">
        <f t="shared" si="36"/>
        <v>0.37241750073628738</v>
      </c>
      <c r="V202">
        <f t="shared" si="37"/>
        <v>17995.729981020067</v>
      </c>
      <c r="W202">
        <f t="shared" si="38"/>
        <v>51563.579083187346</v>
      </c>
    </row>
    <row r="203" spans="11:23" x14ac:dyDescent="0.2">
      <c r="K203">
        <v>434615</v>
      </c>
      <c r="L203">
        <v>2.1736300000000001E-4</v>
      </c>
      <c r="M203" s="1">
        <v>8.0495399999999995E-5</v>
      </c>
      <c r="N203">
        <f t="shared" si="30"/>
        <v>2.3178909204308991E-4</v>
      </c>
      <c r="O203">
        <f t="shared" si="31"/>
        <v>0.23178909204308989</v>
      </c>
      <c r="P203" s="2">
        <v>58.036299999999997</v>
      </c>
      <c r="Q203">
        <f t="shared" si="32"/>
        <v>7.9597795509321239E-11</v>
      </c>
      <c r="R203">
        <f t="shared" si="33"/>
        <v>48174.657108769963</v>
      </c>
      <c r="S203" s="1">
        <f t="shared" si="34"/>
        <v>0.43135325316149631</v>
      </c>
      <c r="T203">
        <f t="shared" si="35"/>
        <v>2.318285518124064</v>
      </c>
      <c r="U203">
        <f t="shared" si="36"/>
        <v>0.37032705658276704</v>
      </c>
      <c r="V203">
        <f t="shared" si="37"/>
        <v>17840.378968974856</v>
      </c>
      <c r="W203">
        <f t="shared" si="38"/>
        <v>51371.944768562156</v>
      </c>
    </row>
    <row r="204" spans="11:23" x14ac:dyDescent="0.2">
      <c r="K204">
        <v>442974</v>
      </c>
      <c r="L204">
        <v>2.2086600000000001E-4</v>
      </c>
      <c r="M204" s="1">
        <v>8.1344800000000001E-5</v>
      </c>
      <c r="N204">
        <f t="shared" si="30"/>
        <v>2.3536942546354656E-4</v>
      </c>
      <c r="O204">
        <f t="shared" si="31"/>
        <v>0.23536942546354656</v>
      </c>
      <c r="P204" s="2">
        <v>57.872500000000002</v>
      </c>
      <c r="Q204">
        <f t="shared" si="32"/>
        <v>7.9354354117701166E-11</v>
      </c>
      <c r="R204">
        <f t="shared" si="33"/>
        <v>48027.320043813124</v>
      </c>
      <c r="S204" s="1">
        <f t="shared" si="34"/>
        <v>0.43590495988306527</v>
      </c>
      <c r="T204">
        <f t="shared" si="35"/>
        <v>2.2940780491881934</v>
      </c>
      <c r="U204">
        <f t="shared" si="36"/>
        <v>0.36829933081596977</v>
      </c>
      <c r="V204">
        <f t="shared" si="37"/>
        <v>17688.429833020786</v>
      </c>
      <c r="W204">
        <f t="shared" si="38"/>
        <v>51181.090458767612</v>
      </c>
    </row>
    <row r="205" spans="11:23" x14ac:dyDescent="0.2">
      <c r="K205">
        <v>451494</v>
      </c>
      <c r="L205">
        <v>2.24458E-4</v>
      </c>
      <c r="M205" s="1">
        <v>8.2212800000000007E-5</v>
      </c>
      <c r="N205">
        <f t="shared" si="30"/>
        <v>2.3904045316188637E-4</v>
      </c>
      <c r="O205">
        <f t="shared" si="31"/>
        <v>0.23904045316188638</v>
      </c>
      <c r="P205" s="2">
        <v>57.696800000000003</v>
      </c>
      <c r="Q205">
        <f t="shared" si="32"/>
        <v>7.9123089601457926E-11</v>
      </c>
      <c r="R205">
        <f t="shared" si="33"/>
        <v>47887.352740696799</v>
      </c>
      <c r="S205" s="1">
        <f t="shared" si="34"/>
        <v>0.44055633901459551</v>
      </c>
      <c r="T205">
        <f t="shared" si="35"/>
        <v>2.2698572496691969</v>
      </c>
      <c r="U205">
        <f t="shared" si="36"/>
        <v>0.36627253205499477</v>
      </c>
      <c r="V205">
        <f t="shared" si="37"/>
        <v>17539.821941745711</v>
      </c>
      <c r="W205">
        <f t="shared" si="38"/>
        <v>50998.469646255719</v>
      </c>
    </row>
    <row r="206" spans="11:23" x14ac:dyDescent="0.2">
      <c r="K206">
        <v>460177</v>
      </c>
      <c r="L206">
        <v>2.28111E-4</v>
      </c>
      <c r="M206" s="1">
        <v>8.3090400000000007E-5</v>
      </c>
      <c r="N206">
        <f t="shared" si="30"/>
        <v>2.427728215702079E-4</v>
      </c>
      <c r="O206">
        <f t="shared" si="31"/>
        <v>0.24277282157020791</v>
      </c>
      <c r="P206" s="2">
        <v>57.508600000000001</v>
      </c>
      <c r="Q206">
        <f t="shared" si="32"/>
        <v>7.8893541449562537E-11</v>
      </c>
      <c r="R206">
        <f t="shared" si="33"/>
        <v>47748.424225946452</v>
      </c>
      <c r="S206" s="1">
        <f t="shared" si="34"/>
        <v>0.44525916197062188</v>
      </c>
      <c r="T206">
        <f t="shared" si="35"/>
        <v>2.2458830393836564</v>
      </c>
      <c r="U206">
        <f t="shared" si="36"/>
        <v>0.36425424464405481</v>
      </c>
      <c r="V206">
        <f t="shared" si="37"/>
        <v>17392.566199366014</v>
      </c>
      <c r="W206">
        <f t="shared" si="38"/>
        <v>50817.451481359029</v>
      </c>
    </row>
    <row r="207" spans="11:23" x14ac:dyDescent="0.2">
      <c r="K207">
        <v>469027</v>
      </c>
      <c r="L207">
        <v>2.31807E-4</v>
      </c>
      <c r="M207" s="1">
        <v>8.39805E-5</v>
      </c>
      <c r="N207">
        <f t="shared" si="30"/>
        <v>2.4655062285309685E-4</v>
      </c>
      <c r="O207">
        <f t="shared" si="31"/>
        <v>0.24655062285309684</v>
      </c>
      <c r="P207" s="2">
        <v>57.308999999999997</v>
      </c>
      <c r="Q207">
        <f t="shared" si="32"/>
        <v>7.8659074836423023E-11</v>
      </c>
      <c r="R207">
        <f t="shared" si="33"/>
        <v>47606.518930464641</v>
      </c>
      <c r="S207" s="1">
        <f t="shared" si="34"/>
        <v>0.45002896907312773</v>
      </c>
      <c r="T207">
        <f t="shared" si="35"/>
        <v>2.2220791742797883</v>
      </c>
      <c r="U207">
        <f t="shared" si="36"/>
        <v>0.36228629851557548</v>
      </c>
      <c r="V207">
        <f t="shared" si="37"/>
        <v>17247.189528529707</v>
      </c>
      <c r="W207">
        <f t="shared" si="38"/>
        <v>50634.436812407745</v>
      </c>
    </row>
    <row r="208" spans="11:23" x14ac:dyDescent="0.2">
      <c r="K208">
        <v>478048</v>
      </c>
      <c r="L208">
        <v>2.3556400000000001E-4</v>
      </c>
      <c r="M208" s="1">
        <v>8.4887200000000003E-5</v>
      </c>
      <c r="N208">
        <f t="shared" si="30"/>
        <v>2.5039216205752132E-4</v>
      </c>
      <c r="O208">
        <f t="shared" si="31"/>
        <v>0.25039216205752129</v>
      </c>
      <c r="P208" s="2">
        <v>57.093800000000002</v>
      </c>
      <c r="Q208">
        <f t="shared" si="32"/>
        <v>7.8425545163873153E-11</v>
      </c>
      <c r="R208">
        <f t="shared" si="33"/>
        <v>47465.180695808442</v>
      </c>
      <c r="S208" s="1">
        <f t="shared" si="34"/>
        <v>0.45488773112215825</v>
      </c>
      <c r="T208">
        <f t="shared" si="35"/>
        <v>2.1983446278779808</v>
      </c>
      <c r="U208">
        <f t="shared" si="36"/>
        <v>0.36035727021106789</v>
      </c>
      <c r="V208">
        <f t="shared" si="37"/>
        <v>17104.422945616607</v>
      </c>
      <c r="W208">
        <f t="shared" si="38"/>
        <v>50452.994586924993</v>
      </c>
    </row>
    <row r="209" spans="11:23" x14ac:dyDescent="0.2">
      <c r="K209">
        <v>487242</v>
      </c>
      <c r="L209">
        <v>2.3938900000000001E-4</v>
      </c>
      <c r="M209" s="1">
        <v>8.5811700000000004E-5</v>
      </c>
      <c r="N209">
        <f t="shared" si="30"/>
        <v>2.5430442618619523E-4</v>
      </c>
      <c r="O209">
        <f t="shared" si="31"/>
        <v>0.25430442618619525</v>
      </c>
      <c r="P209" s="2">
        <v>56.869900000000001</v>
      </c>
      <c r="Q209">
        <f t="shared" si="32"/>
        <v>7.8195111816768128E-11</v>
      </c>
      <c r="R209">
        <f t="shared" si="33"/>
        <v>47325.716437882969</v>
      </c>
      <c r="S209" s="1">
        <f t="shared" si="34"/>
        <v>0.45984187859577541</v>
      </c>
      <c r="T209">
        <f t="shared" si="35"/>
        <v>2.1746605660487295</v>
      </c>
      <c r="U209">
        <f t="shared" si="36"/>
        <v>0.35846133280977821</v>
      </c>
      <c r="V209">
        <f t="shared" si="37"/>
        <v>16964.439390501157</v>
      </c>
      <c r="W209">
        <f t="shared" si="38"/>
        <v>50274.403429507678</v>
      </c>
    </row>
    <row r="210" spans="11:23" x14ac:dyDescent="0.2">
      <c r="K210">
        <v>496613</v>
      </c>
      <c r="L210">
        <v>2.4327300000000001E-4</v>
      </c>
      <c r="M210" s="1">
        <v>8.6751199999999997E-5</v>
      </c>
      <c r="N210">
        <f t="shared" si="30"/>
        <v>2.5827799602451618E-4</v>
      </c>
      <c r="O210">
        <f t="shared" si="31"/>
        <v>0.25827799602451618</v>
      </c>
      <c r="P210" s="2">
        <v>56.628799999999998</v>
      </c>
      <c r="Q210">
        <f t="shared" si="32"/>
        <v>7.7964331321964305E-11</v>
      </c>
      <c r="R210">
        <f t="shared" si="33"/>
        <v>47186.04207713683</v>
      </c>
      <c r="S210" s="1">
        <f t="shared" si="34"/>
        <v>0.46487640704516781</v>
      </c>
      <c r="T210">
        <f t="shared" si="35"/>
        <v>2.1511093805688426</v>
      </c>
      <c r="U210">
        <f t="shared" si="36"/>
        <v>0.35660019813131744</v>
      </c>
      <c r="V210">
        <f t="shared" si="37"/>
        <v>16826.551953739676</v>
      </c>
      <c r="W210">
        <f t="shared" si="38"/>
        <v>50096.461128079973</v>
      </c>
    </row>
    <row r="211" spans="11:23" x14ac:dyDescent="0.2">
      <c r="K211">
        <v>506164</v>
      </c>
      <c r="L211">
        <v>2.4723399999999998E-4</v>
      </c>
      <c r="M211" s="1">
        <v>8.7708500000000002E-5</v>
      </c>
      <c r="N211">
        <f t="shared" si="30"/>
        <v>2.6233076778801602E-4</v>
      </c>
      <c r="O211">
        <f t="shared" si="31"/>
        <v>0.26233076778801601</v>
      </c>
      <c r="P211" s="2">
        <v>56.371000000000002</v>
      </c>
      <c r="Q211">
        <f t="shared" si="32"/>
        <v>7.7738664149132792E-11</v>
      </c>
      <c r="R211">
        <f t="shared" si="33"/>
        <v>47049.462431905435</v>
      </c>
      <c r="S211" s="1">
        <f t="shared" si="34"/>
        <v>0.47000632091914701</v>
      </c>
      <c r="T211">
        <f t="shared" si="35"/>
        <v>2.1276309604611154</v>
      </c>
      <c r="U211">
        <f t="shared" si="36"/>
        <v>0.35475905417539666</v>
      </c>
      <c r="V211">
        <f t="shared" si="37"/>
        <v>16691.22279180363</v>
      </c>
      <c r="W211">
        <f t="shared" si="38"/>
        <v>49922.428160265859</v>
      </c>
    </row>
    <row r="212" spans="11:23" x14ac:dyDescent="0.2">
      <c r="K212">
        <v>515899</v>
      </c>
      <c r="L212">
        <v>2.5126100000000002E-4</v>
      </c>
      <c r="M212" s="1">
        <v>8.8675200000000001E-5</v>
      </c>
      <c r="N212">
        <f t="shared" si="30"/>
        <v>2.6644958475486506E-4</v>
      </c>
      <c r="O212">
        <f t="shared" si="31"/>
        <v>0.26644958475486508</v>
      </c>
      <c r="P212" s="2">
        <v>56.100299999999997</v>
      </c>
      <c r="Q212">
        <f t="shared" si="32"/>
        <v>7.751406797883446E-11</v>
      </c>
      <c r="R212">
        <f t="shared" si="33"/>
        <v>46913.530985276397</v>
      </c>
      <c r="S212" s="1">
        <f t="shared" si="34"/>
        <v>0.47518660687127867</v>
      </c>
      <c r="T212">
        <f t="shared" si="35"/>
        <v>2.1044364162201354</v>
      </c>
      <c r="U212">
        <f t="shared" si="36"/>
        <v>0.35292066814985212</v>
      </c>
      <c r="V212">
        <f t="shared" si="37"/>
        <v>16556.754700592537</v>
      </c>
      <c r="W212">
        <f t="shared" si="38"/>
        <v>49749.427290392814</v>
      </c>
    </row>
    <row r="213" spans="11:23" x14ac:dyDescent="0.2">
      <c r="K213">
        <v>525821</v>
      </c>
      <c r="L213">
        <v>2.5533700000000001E-4</v>
      </c>
      <c r="M213" s="1">
        <v>8.9647699999999999E-5</v>
      </c>
      <c r="N213">
        <f t="shared" si="30"/>
        <v>2.70617245725933E-4</v>
      </c>
      <c r="O213">
        <f t="shared" si="31"/>
        <v>0.27061724572593299</v>
      </c>
      <c r="P213" s="2">
        <v>55.8108</v>
      </c>
      <c r="Q213">
        <f t="shared" si="32"/>
        <v>7.7285132591234057E-11</v>
      </c>
      <c r="R213">
        <f t="shared" si="33"/>
        <v>46774.973331422509</v>
      </c>
      <c r="S213" s="1">
        <f t="shared" si="34"/>
        <v>0.48039797346737678</v>
      </c>
      <c r="T213">
        <f t="shared" si="35"/>
        <v>2.0816074488871856</v>
      </c>
      <c r="U213">
        <f t="shared" si="36"/>
        <v>0.35109561089853797</v>
      </c>
      <c r="V213">
        <f t="shared" si="37"/>
        <v>16422.487836558608</v>
      </c>
      <c r="W213">
        <f t="shared" si="38"/>
        <v>49574.148877183987</v>
      </c>
    </row>
    <row r="214" spans="11:23" x14ac:dyDescent="0.2">
      <c r="K214">
        <v>535934</v>
      </c>
      <c r="L214">
        <v>2.59485E-4</v>
      </c>
      <c r="M214" s="1">
        <v>9.0650999999999997E-5</v>
      </c>
      <c r="N214">
        <f t="shared" si="30"/>
        <v>2.7486372810176315E-4</v>
      </c>
      <c r="O214">
        <f t="shared" si="31"/>
        <v>0.27486372810176313</v>
      </c>
      <c r="P214" s="2">
        <v>55.503599999999999</v>
      </c>
      <c r="Q214">
        <f t="shared" si="32"/>
        <v>7.7058593797371439E-11</v>
      </c>
      <c r="R214">
        <f t="shared" si="33"/>
        <v>46637.866158462071</v>
      </c>
      <c r="S214" s="1">
        <f t="shared" si="34"/>
        <v>0.4857743890004001</v>
      </c>
      <c r="T214">
        <f t="shared" si="35"/>
        <v>2.0585687978687908</v>
      </c>
      <c r="U214">
        <f t="shared" si="36"/>
        <v>0.34934967339152551</v>
      </c>
      <c r="V214">
        <f t="shared" si="37"/>
        <v>16292.923310136404</v>
      </c>
      <c r="W214">
        <f t="shared" si="38"/>
        <v>49401.922126619815</v>
      </c>
    </row>
    <row r="215" spans="11:23" x14ac:dyDescent="0.2">
      <c r="K215">
        <v>546241</v>
      </c>
      <c r="L215">
        <v>2.6371599999999999E-4</v>
      </c>
      <c r="M215" s="1">
        <v>9.1663799999999995E-5</v>
      </c>
      <c r="N215">
        <f t="shared" si="30"/>
        <v>2.7919237254344899E-4</v>
      </c>
      <c r="O215">
        <f t="shared" si="31"/>
        <v>0.27919237254344897</v>
      </c>
      <c r="P215" s="2">
        <v>55.175699999999999</v>
      </c>
      <c r="Q215">
        <f t="shared" si="32"/>
        <v>7.6837339145948896E-11</v>
      </c>
      <c r="R215">
        <f t="shared" si="33"/>
        <v>46503.957086008508</v>
      </c>
      <c r="S215" s="1">
        <f t="shared" si="34"/>
        <v>0.49120171248474775</v>
      </c>
      <c r="T215">
        <f t="shared" si="35"/>
        <v>2.0358235213421634</v>
      </c>
      <c r="U215">
        <f t="shared" si="36"/>
        <v>0.3475852811357672</v>
      </c>
      <c r="V215">
        <f t="shared" si="37"/>
        <v>16164.09099766592</v>
      </c>
      <c r="W215">
        <f t="shared" si="38"/>
        <v>49233.076914185913</v>
      </c>
    </row>
    <row r="216" spans="11:23" x14ac:dyDescent="0.2">
      <c r="K216">
        <v>556746</v>
      </c>
      <c r="L216">
        <v>2.6801400000000001E-4</v>
      </c>
      <c r="M216" s="1">
        <v>9.2692100000000007E-5</v>
      </c>
      <c r="N216">
        <f t="shared" si="30"/>
        <v>2.8359007316619881E-4</v>
      </c>
      <c r="O216">
        <f t="shared" si="31"/>
        <v>0.28359007316619883</v>
      </c>
      <c r="P216" s="2">
        <v>54.824800000000003</v>
      </c>
      <c r="Q216">
        <f t="shared" si="32"/>
        <v>7.6616182097098566E-11</v>
      </c>
      <c r="R216">
        <f t="shared" si="33"/>
        <v>46370.107085171439</v>
      </c>
      <c r="S216" s="1">
        <f t="shared" si="34"/>
        <v>0.49671209631073004</v>
      </c>
      <c r="T216">
        <f t="shared" si="35"/>
        <v>2.0132386696989681</v>
      </c>
      <c r="U216">
        <f t="shared" si="36"/>
        <v>0.34584797809069673</v>
      </c>
      <c r="V216">
        <f t="shared" si="37"/>
        <v>16037.007779255633</v>
      </c>
      <c r="W216">
        <f t="shared" si="38"/>
        <v>49064.981907692294</v>
      </c>
    </row>
    <row r="217" spans="11:23" x14ac:dyDescent="0.2">
      <c r="K217">
        <v>567454</v>
      </c>
      <c r="L217">
        <v>2.7237799999999999E-4</v>
      </c>
      <c r="M217" s="1">
        <v>9.3740300000000001E-5</v>
      </c>
      <c r="N217">
        <f t="shared" si="30"/>
        <v>2.8805731847687886E-4</v>
      </c>
      <c r="O217">
        <f t="shared" si="31"/>
        <v>0.28805731847687888</v>
      </c>
      <c r="P217" s="2">
        <v>54.444299999999998</v>
      </c>
      <c r="Q217">
        <f t="shared" si="32"/>
        <v>7.6394395121867619E-11</v>
      </c>
      <c r="R217">
        <f t="shared" si="33"/>
        <v>46235.875836497078</v>
      </c>
      <c r="S217" s="1">
        <f t="shared" si="34"/>
        <v>0.50232911889790743</v>
      </c>
      <c r="T217">
        <f t="shared" si="35"/>
        <v>1.9907267215445625</v>
      </c>
      <c r="U217">
        <f t="shared" si="36"/>
        <v>0.34415518140231594</v>
      </c>
      <c r="V217">
        <f t="shared" si="37"/>
        <v>15912.316235804608</v>
      </c>
      <c r="W217">
        <f t="shared" si="38"/>
        <v>48897.423473596493</v>
      </c>
    </row>
    <row r="218" spans="11:23" x14ac:dyDescent="0.2">
      <c r="K218">
        <v>578368</v>
      </c>
      <c r="L218">
        <v>2.7682800000000001E-4</v>
      </c>
      <c r="M218" s="1">
        <v>9.4803799999999995E-5</v>
      </c>
      <c r="N218">
        <f t="shared" si="30"/>
        <v>2.9261152075480556E-4</v>
      </c>
      <c r="O218">
        <f t="shared" si="31"/>
        <v>0.29261152075480557</v>
      </c>
      <c r="P218" s="2">
        <v>54.0533</v>
      </c>
      <c r="Q218">
        <f t="shared" si="32"/>
        <v>7.6177355224084333E-11</v>
      </c>
      <c r="R218">
        <f t="shared" si="33"/>
        <v>46104.517642620871</v>
      </c>
      <c r="S218" s="1">
        <f t="shared" si="34"/>
        <v>0.50802813008037562</v>
      </c>
      <c r="T218">
        <f t="shared" si="35"/>
        <v>1.9683949387640975</v>
      </c>
      <c r="U218">
        <f t="shared" si="36"/>
        <v>0.34246463508026642</v>
      </c>
      <c r="V218">
        <f t="shared" si="37"/>
        <v>15789.166810031862</v>
      </c>
      <c r="W218">
        <f t="shared" si="38"/>
        <v>48733.195417638592</v>
      </c>
    </row>
    <row r="219" spans="11:23" x14ac:dyDescent="0.2">
      <c r="K219">
        <v>589491</v>
      </c>
      <c r="L219">
        <v>2.8140199999999999E-4</v>
      </c>
      <c r="M219" s="1">
        <v>9.5968099999999993E-5</v>
      </c>
      <c r="N219">
        <f t="shared" si="30"/>
        <v>2.973162656526043E-4</v>
      </c>
      <c r="O219">
        <f t="shared" si="31"/>
        <v>0.29731626565260427</v>
      </c>
      <c r="P219" s="2">
        <v>53.661799999999999</v>
      </c>
      <c r="Q219">
        <f t="shared" si="32"/>
        <v>7.597489918581545E-11</v>
      </c>
      <c r="R219">
        <f t="shared" si="33"/>
        <v>45981.985980018966</v>
      </c>
      <c r="S219" s="1">
        <f t="shared" si="34"/>
        <v>0.51426730142005372</v>
      </c>
      <c r="T219">
        <f t="shared" si="35"/>
        <v>1.9445140634815505</v>
      </c>
      <c r="U219">
        <f t="shared" si="36"/>
        <v>0.34103560031556274</v>
      </c>
      <c r="V219">
        <f t="shared" si="37"/>
        <v>15681.494192397557</v>
      </c>
      <c r="W219">
        <f t="shared" si="38"/>
        <v>48582.427839424192</v>
      </c>
    </row>
    <row r="220" spans="11:23" x14ac:dyDescent="0.2">
      <c r="K220">
        <v>600828</v>
      </c>
      <c r="L220">
        <v>2.8595600000000002E-4</v>
      </c>
      <c r="M220" s="1">
        <v>9.6996099999999998E-5</v>
      </c>
      <c r="N220">
        <f t="shared" si="30"/>
        <v>3.0195873451716878E-4</v>
      </c>
      <c r="O220">
        <f t="shared" si="31"/>
        <v>0.30195873451716876</v>
      </c>
      <c r="P220" s="2">
        <v>53.2149</v>
      </c>
      <c r="Q220">
        <f t="shared" si="32"/>
        <v>7.5747653083388303E-11</v>
      </c>
      <c r="R220">
        <f t="shared" si="33"/>
        <v>45844.450725509931</v>
      </c>
      <c r="S220" s="1">
        <f t="shared" si="34"/>
        <v>0.51977607762652045</v>
      </c>
      <c r="T220">
        <f t="shared" si="35"/>
        <v>1.9239053951200489</v>
      </c>
      <c r="U220">
        <f t="shared" si="36"/>
        <v>0.33919938731832866</v>
      </c>
      <c r="V220">
        <f t="shared" si="37"/>
        <v>15550.409598038277</v>
      </c>
      <c r="W220">
        <f t="shared" si="38"/>
        <v>48410.008272984924</v>
      </c>
    </row>
    <row r="221" spans="11:23" x14ac:dyDescent="0.2">
      <c r="K221">
        <v>612384</v>
      </c>
      <c r="L221">
        <v>2.9062000000000001E-4</v>
      </c>
      <c r="M221" s="1">
        <v>9.8124300000000005E-5</v>
      </c>
      <c r="N221">
        <f t="shared" si="30"/>
        <v>3.0673826407947544E-4</v>
      </c>
      <c r="O221">
        <f t="shared" si="31"/>
        <v>0.30673826407947546</v>
      </c>
      <c r="P221" s="2">
        <v>52.736699999999999</v>
      </c>
      <c r="Q221">
        <f t="shared" si="32"/>
        <v>7.5530401776281917E-11</v>
      </c>
      <c r="R221">
        <f t="shared" si="33"/>
        <v>45712.964581210166</v>
      </c>
      <c r="S221" s="1">
        <f t="shared" si="34"/>
        <v>0.52582179875116608</v>
      </c>
      <c r="T221">
        <f t="shared" si="35"/>
        <v>1.9017849818608008</v>
      </c>
      <c r="U221">
        <f t="shared" si="36"/>
        <v>0.33763780882251732</v>
      </c>
      <c r="V221">
        <f t="shared" si="37"/>
        <v>15434.425195981143</v>
      </c>
      <c r="W221">
        <f t="shared" si="38"/>
        <v>48248.280922052683</v>
      </c>
    </row>
    <row r="222" spans="11:23" x14ac:dyDescent="0.2">
      <c r="K222">
        <v>624162</v>
      </c>
      <c r="L222">
        <v>2.9536800000000001E-4</v>
      </c>
      <c r="M222" s="1">
        <v>9.9273199999999997E-5</v>
      </c>
      <c r="N222">
        <f t="shared" si="30"/>
        <v>3.1160459505957225E-4</v>
      </c>
      <c r="O222">
        <f t="shared" si="31"/>
        <v>0.31160459505957228</v>
      </c>
      <c r="P222" s="2">
        <v>52.258099999999999</v>
      </c>
      <c r="Q222">
        <f t="shared" si="32"/>
        <v>7.5315827030749941E-11</v>
      </c>
      <c r="R222">
        <f t="shared" si="33"/>
        <v>45583.098361623794</v>
      </c>
      <c r="S222" s="1">
        <f t="shared" si="34"/>
        <v>0.53197844562238161</v>
      </c>
      <c r="T222">
        <f t="shared" si="35"/>
        <v>1.8797754086259311</v>
      </c>
      <c r="U222">
        <f t="shared" si="36"/>
        <v>0.33610005146122801</v>
      </c>
      <c r="V222">
        <f t="shared" si="37"/>
        <v>15320.481705103975</v>
      </c>
      <c r="W222">
        <f t="shared" si="38"/>
        <v>48088.834628444631</v>
      </c>
    </row>
    <row r="223" spans="11:23" x14ac:dyDescent="0.2">
      <c r="K223">
        <v>636166</v>
      </c>
      <c r="L223">
        <v>3.0021399999999998E-4</v>
      </c>
      <c r="M223" s="1">
        <v>1.00418E-4</v>
      </c>
      <c r="N223">
        <f t="shared" si="30"/>
        <v>3.1656313828366052E-4</v>
      </c>
      <c r="O223">
        <f t="shared" si="31"/>
        <v>0.31656313828366051</v>
      </c>
      <c r="P223" s="2">
        <v>51.732599999999998</v>
      </c>
      <c r="Q223">
        <f t="shared" si="32"/>
        <v>7.5107035090511383E-11</v>
      </c>
      <c r="R223">
        <f t="shared" si="33"/>
        <v>45456.732046279176</v>
      </c>
      <c r="S223" s="1">
        <f t="shared" si="34"/>
        <v>0.53811312169355197</v>
      </c>
      <c r="T223">
        <f t="shared" si="35"/>
        <v>1.8583453175287672</v>
      </c>
      <c r="U223">
        <f t="shared" si="36"/>
        <v>0.33448806518017149</v>
      </c>
      <c r="V223">
        <f t="shared" si="37"/>
        <v>15204.734351573419</v>
      </c>
      <c r="W223">
        <f t="shared" si="38"/>
        <v>47932.227520000997</v>
      </c>
    </row>
    <row r="224" spans="11:23" x14ac:dyDescent="0.2">
      <c r="K224">
        <v>648401</v>
      </c>
      <c r="L224">
        <v>3.0513600000000001E-4</v>
      </c>
      <c r="M224" s="1">
        <v>1.01605E-4</v>
      </c>
      <c r="N224">
        <f t="shared" si="30"/>
        <v>3.2160776501975199E-4</v>
      </c>
      <c r="O224">
        <f t="shared" si="31"/>
        <v>0.32160776501975197</v>
      </c>
      <c r="P224" s="2">
        <v>51.227499999999999</v>
      </c>
      <c r="Q224">
        <f t="shared" si="32"/>
        <v>7.4897945430819164E-11</v>
      </c>
      <c r="R224">
        <f t="shared" si="33"/>
        <v>45330.185543374049</v>
      </c>
      <c r="S224" s="1">
        <f t="shared" si="34"/>
        <v>0.5444739362432367</v>
      </c>
      <c r="T224">
        <f t="shared" si="35"/>
        <v>1.8366352059013213</v>
      </c>
      <c r="U224">
        <f t="shared" si="36"/>
        <v>0.33298267002254733</v>
      </c>
      <c r="V224">
        <f t="shared" si="37"/>
        <v>15094.166214850167</v>
      </c>
      <c r="W224">
        <f t="shared" si="38"/>
        <v>47777.186764377846</v>
      </c>
    </row>
    <row r="225" spans="11:23" x14ac:dyDescent="0.2">
      <c r="K225">
        <v>660871</v>
      </c>
      <c r="L225">
        <v>3.10117E-4</v>
      </c>
      <c r="M225" s="1">
        <v>1.0281E-4</v>
      </c>
      <c r="N225">
        <f t="shared" si="30"/>
        <v>3.2671463050956256E-4</v>
      </c>
      <c r="O225">
        <f t="shared" si="31"/>
        <v>0.32671463050956256</v>
      </c>
      <c r="P225" s="2">
        <v>50.656199999999998</v>
      </c>
      <c r="Q225">
        <f t="shared" si="32"/>
        <v>7.4684247737953865E-11</v>
      </c>
      <c r="R225">
        <f t="shared" si="33"/>
        <v>45200.850138883914</v>
      </c>
      <c r="S225" s="1">
        <f t="shared" si="34"/>
        <v>0.55093120796385187</v>
      </c>
      <c r="T225">
        <f t="shared" si="35"/>
        <v>1.8151086479486795</v>
      </c>
      <c r="U225">
        <f t="shared" si="36"/>
        <v>0.33152003921100742</v>
      </c>
      <c r="V225">
        <f t="shared" si="37"/>
        <v>14984.987610413666</v>
      </c>
      <c r="W225">
        <f t="shared" si="38"/>
        <v>47620.02422261137</v>
      </c>
    </row>
    <row r="226" spans="11:23" x14ac:dyDescent="0.2">
      <c r="K226">
        <v>673581</v>
      </c>
      <c r="L226">
        <v>3.1517900000000001E-4</v>
      </c>
      <c r="M226" s="1">
        <v>1.04017E-4</v>
      </c>
      <c r="N226">
        <f t="shared" si="30"/>
        <v>3.3189959073490888E-4</v>
      </c>
      <c r="O226">
        <f t="shared" si="31"/>
        <v>0.33189959073490888</v>
      </c>
      <c r="P226" s="2">
        <v>50.034100000000002</v>
      </c>
      <c r="Q226">
        <f t="shared" si="32"/>
        <v>7.4471067041321657E-11</v>
      </c>
      <c r="R226">
        <f t="shared" si="33"/>
        <v>45071.827633967143</v>
      </c>
      <c r="S226" s="1">
        <f t="shared" si="34"/>
        <v>0.55739919714790376</v>
      </c>
      <c r="T226">
        <f t="shared" si="35"/>
        <v>1.7940463587260134</v>
      </c>
      <c r="U226">
        <f t="shared" si="36"/>
        <v>0.33002516030573104</v>
      </c>
      <c r="V226">
        <f t="shared" si="37"/>
        <v>14874.837140172285</v>
      </c>
      <c r="W226">
        <f t="shared" si="38"/>
        <v>47462.937395537294</v>
      </c>
    </row>
    <row r="227" spans="11:23" x14ac:dyDescent="0.2">
      <c r="K227">
        <v>686536</v>
      </c>
      <c r="L227">
        <v>3.2034099999999997E-4</v>
      </c>
      <c r="M227" s="1">
        <v>1.05275E-4</v>
      </c>
      <c r="N227">
        <f t="shared" si="30"/>
        <v>3.3719605855644279E-4</v>
      </c>
      <c r="O227">
        <f t="shared" si="31"/>
        <v>0.3371960585564428</v>
      </c>
      <c r="P227" s="2">
        <v>49.386800000000001</v>
      </c>
      <c r="Q227">
        <f t="shared" si="32"/>
        <v>7.4262462019472901E-11</v>
      </c>
      <c r="R227">
        <f t="shared" si="33"/>
        <v>44945.574446495964</v>
      </c>
      <c r="S227" s="1">
        <f t="shared" si="34"/>
        <v>0.56414048164959152</v>
      </c>
      <c r="T227">
        <f t="shared" si="35"/>
        <v>1.772608122494455</v>
      </c>
      <c r="U227">
        <f t="shared" si="36"/>
        <v>0.32863417420810948</v>
      </c>
      <c r="V227">
        <f t="shared" si="37"/>
        <v>14770.651742533308</v>
      </c>
      <c r="W227">
        <f t="shared" si="38"/>
        <v>47310.430300565997</v>
      </c>
    </row>
    <row r="228" spans="11:23" x14ac:dyDescent="0.2">
      <c r="K228">
        <v>699740</v>
      </c>
      <c r="L228">
        <v>3.2559800000000002E-4</v>
      </c>
      <c r="M228" s="1">
        <v>1.06531E-4</v>
      </c>
      <c r="N228">
        <f t="shared" si="30"/>
        <v>3.4258270762693206E-4</v>
      </c>
      <c r="O228">
        <f t="shared" si="31"/>
        <v>0.34258270762693205</v>
      </c>
      <c r="P228" s="2">
        <v>48.686700000000002</v>
      </c>
      <c r="Q228">
        <f t="shared" si="32"/>
        <v>7.4056837054956035E-11</v>
      </c>
      <c r="R228">
        <f t="shared" si="33"/>
        <v>44821.124867268067</v>
      </c>
      <c r="S228" s="1">
        <f t="shared" si="34"/>
        <v>0.57087104868784266</v>
      </c>
      <c r="T228">
        <f t="shared" si="35"/>
        <v>1.7517090808835338</v>
      </c>
      <c r="U228">
        <f t="shared" si="36"/>
        <v>0.32718567067365278</v>
      </c>
      <c r="V228">
        <f t="shared" si="37"/>
        <v>14664.829800044639</v>
      </c>
      <c r="W228">
        <f t="shared" si="38"/>
        <v>47159.203422359809</v>
      </c>
    </row>
    <row r="229" spans="11:23" x14ac:dyDescent="0.2">
      <c r="K229">
        <v>713198</v>
      </c>
      <c r="L229">
        <v>3.3089399999999998E-4</v>
      </c>
      <c r="M229" s="1">
        <v>1.07811E-4</v>
      </c>
      <c r="N229">
        <f t="shared" si="30"/>
        <v>3.4801444073055357E-4</v>
      </c>
      <c r="O229">
        <f t="shared" si="31"/>
        <v>0.34801444073055354</v>
      </c>
      <c r="P229" s="2">
        <v>47.946800000000003</v>
      </c>
      <c r="Q229">
        <f t="shared" si="32"/>
        <v>7.3841227456400074E-11</v>
      </c>
      <c r="R229">
        <f t="shared" si="33"/>
        <v>44690.632327702988</v>
      </c>
      <c r="S229" s="1">
        <f t="shared" si="34"/>
        <v>0.5777302252873342</v>
      </c>
      <c r="T229">
        <f t="shared" si="35"/>
        <v>1.7309116889334462</v>
      </c>
      <c r="U229">
        <f t="shared" si="36"/>
        <v>0.32581733122994072</v>
      </c>
      <c r="V229">
        <f t="shared" si="37"/>
        <v>14560.9825559907</v>
      </c>
      <c r="W229">
        <f t="shared" si="38"/>
        <v>47002.923641469337</v>
      </c>
    </row>
    <row r="230" spans="11:23" x14ac:dyDescent="0.2">
      <c r="K230">
        <v>726914</v>
      </c>
      <c r="L230">
        <v>3.3629500000000002E-4</v>
      </c>
      <c r="M230" s="1">
        <v>1.09108E-4</v>
      </c>
      <c r="N230">
        <f t="shared" si="30"/>
        <v>3.5355181047337322E-4</v>
      </c>
      <c r="O230">
        <f t="shared" si="31"/>
        <v>0.3535518104733732</v>
      </c>
      <c r="P230" s="2">
        <v>47.1526</v>
      </c>
      <c r="Q230">
        <f t="shared" si="32"/>
        <v>7.3630459156226108E-11</v>
      </c>
      <c r="R230">
        <f t="shared" si="33"/>
        <v>44563.069867897306</v>
      </c>
      <c r="S230" s="1">
        <f t="shared" si="34"/>
        <v>0.5846805003260378</v>
      </c>
      <c r="T230">
        <f t="shared" si="35"/>
        <v>1.7103358149320285</v>
      </c>
      <c r="U230">
        <f t="shared" si="36"/>
        <v>0.32444133870560071</v>
      </c>
      <c r="V230">
        <f t="shared" si="37"/>
        <v>14458.102044771818</v>
      </c>
      <c r="W230">
        <f t="shared" si="38"/>
        <v>46849.801608844959</v>
      </c>
    </row>
    <row r="231" spans="11:23" x14ac:dyDescent="0.2">
      <c r="K231">
        <v>740894</v>
      </c>
      <c r="L231">
        <v>3.4181400000000002E-4</v>
      </c>
      <c r="M231" s="1">
        <v>1.1042199999999999E-4</v>
      </c>
      <c r="N231">
        <f t="shared" si="30"/>
        <v>3.5920722247749975E-4</v>
      </c>
      <c r="O231">
        <f t="shared" si="31"/>
        <v>0.35920722247749975</v>
      </c>
      <c r="P231" s="2">
        <v>46.326000000000001</v>
      </c>
      <c r="Q231">
        <f t="shared" si="32"/>
        <v>7.3426681438928001E-11</v>
      </c>
      <c r="R231">
        <f t="shared" si="33"/>
        <v>44439.738290754642</v>
      </c>
      <c r="S231" s="1">
        <f t="shared" si="34"/>
        <v>0.59172187380395336</v>
      </c>
      <c r="T231">
        <f t="shared" si="35"/>
        <v>1.6899831563964045</v>
      </c>
      <c r="U231">
        <f t="shared" si="36"/>
        <v>0.3230470372775836</v>
      </c>
      <c r="V231">
        <f t="shared" si="37"/>
        <v>14356.125792219475</v>
      </c>
      <c r="W231">
        <f t="shared" si="38"/>
        <v>46701.056595250535</v>
      </c>
    </row>
    <row r="232" spans="11:23" x14ac:dyDescent="0.2">
      <c r="K232">
        <v>755144</v>
      </c>
      <c r="L232">
        <v>3.4743300000000002E-4</v>
      </c>
      <c r="M232" s="1">
        <v>1.1178100000000001E-4</v>
      </c>
      <c r="N232">
        <f t="shared" si="30"/>
        <v>3.649721653085342E-4</v>
      </c>
      <c r="O232">
        <f t="shared" si="31"/>
        <v>0.36497216530853421</v>
      </c>
      <c r="P232" s="2">
        <v>45.449399999999997</v>
      </c>
      <c r="Q232">
        <f t="shared" si="32"/>
        <v>7.3225344230036217E-11</v>
      </c>
      <c r="R232">
        <f t="shared" si="33"/>
        <v>44317.883772805544</v>
      </c>
      <c r="S232" s="1">
        <f t="shared" si="34"/>
        <v>0.59900439020919494</v>
      </c>
      <c r="T232">
        <f t="shared" si="35"/>
        <v>1.6694368461152049</v>
      </c>
      <c r="U232">
        <f t="shared" si="36"/>
        <v>0.32173397460805403</v>
      </c>
      <c r="V232">
        <f t="shared" si="37"/>
        <v>14258.568892442509</v>
      </c>
      <c r="W232">
        <f t="shared" si="38"/>
        <v>46555.145891302178</v>
      </c>
    </row>
    <row r="233" spans="11:23" x14ac:dyDescent="0.2">
      <c r="K233">
        <v>769667</v>
      </c>
      <c r="L233">
        <v>3.53116E-4</v>
      </c>
      <c r="M233" s="1">
        <v>1.13156E-4</v>
      </c>
      <c r="N233">
        <f t="shared" si="30"/>
        <v>3.708034382149119E-4</v>
      </c>
      <c r="O233">
        <f t="shared" si="31"/>
        <v>0.37080343821491191</v>
      </c>
      <c r="P233" s="2">
        <v>44.4801</v>
      </c>
      <c r="Q233">
        <f t="shared" si="32"/>
        <v>7.3018794991649269E-11</v>
      </c>
      <c r="R233">
        <f t="shared" si="33"/>
        <v>44192.874798980338</v>
      </c>
      <c r="S233" s="1">
        <f t="shared" si="34"/>
        <v>0.60637264632192989</v>
      </c>
      <c r="T233">
        <f t="shared" si="35"/>
        <v>1.6491509075577413</v>
      </c>
      <c r="U233">
        <f t="shared" si="36"/>
        <v>0.32044993713114106</v>
      </c>
      <c r="V233">
        <f t="shared" si="37"/>
        <v>14161.603950977636</v>
      </c>
      <c r="W233">
        <f t="shared" si="38"/>
        <v>46406.478098027401</v>
      </c>
    </row>
    <row r="234" spans="11:23" x14ac:dyDescent="0.2">
      <c r="K234">
        <v>784470</v>
      </c>
      <c r="L234">
        <v>3.5887899999999999E-4</v>
      </c>
      <c r="M234" s="1">
        <v>1.14541E-4</v>
      </c>
      <c r="N234">
        <f t="shared" si="30"/>
        <v>3.7671445064133122E-4</v>
      </c>
      <c r="O234">
        <f t="shared" si="31"/>
        <v>0.37671445064133119</v>
      </c>
      <c r="P234" s="2">
        <v>43.4358</v>
      </c>
      <c r="Q234">
        <f t="shared" si="32"/>
        <v>7.2810135278438066E-11</v>
      </c>
      <c r="R234">
        <f t="shared" si="33"/>
        <v>44066.588510873444</v>
      </c>
      <c r="S234" s="1">
        <f t="shared" si="34"/>
        <v>0.61379448975184858</v>
      </c>
      <c r="T234">
        <f t="shared" si="35"/>
        <v>1.6292098034381031</v>
      </c>
      <c r="U234">
        <f t="shared" si="36"/>
        <v>0.31916328344650985</v>
      </c>
      <c r="V234">
        <f t="shared" si="37"/>
        <v>14064.437079416615</v>
      </c>
      <c r="W234">
        <f t="shared" si="38"/>
        <v>46256.595349717558</v>
      </c>
    </row>
    <row r="235" spans="11:23" x14ac:dyDescent="0.2">
      <c r="K235">
        <v>799557</v>
      </c>
      <c r="L235">
        <v>3.6476199999999997E-4</v>
      </c>
      <c r="M235" s="1">
        <v>1.1596599999999999E-4</v>
      </c>
      <c r="N235">
        <f t="shared" si="30"/>
        <v>3.8275243931293237E-4</v>
      </c>
      <c r="O235">
        <f t="shared" si="31"/>
        <v>0.38275243931293235</v>
      </c>
      <c r="P235" s="2">
        <v>42.228099999999998</v>
      </c>
      <c r="Q235">
        <f t="shared" si="32"/>
        <v>7.2607300482749728E-11</v>
      </c>
      <c r="R235">
        <f t="shared" si="33"/>
        <v>43943.827614425398</v>
      </c>
      <c r="S235" s="1">
        <f t="shared" si="34"/>
        <v>0.62143068245050137</v>
      </c>
      <c r="T235">
        <f t="shared" si="35"/>
        <v>1.6091899358053545</v>
      </c>
      <c r="U235">
        <f t="shared" si="36"/>
        <v>0.31792237129964196</v>
      </c>
      <c r="V235">
        <f t="shared" si="37"/>
        <v>13970.725879160811</v>
      </c>
      <c r="W235">
        <f t="shared" si="38"/>
        <v>46111.182667515583</v>
      </c>
    </row>
    <row r="236" spans="11:23" x14ac:dyDescent="0.2">
      <c r="K236">
        <v>814934</v>
      </c>
      <c r="L236">
        <v>3.7072299999999999E-4</v>
      </c>
      <c r="M236" s="1">
        <v>1.17414E-4</v>
      </c>
      <c r="N236">
        <f t="shared" si="30"/>
        <v>3.8887220281861234E-4</v>
      </c>
      <c r="O236">
        <f t="shared" si="31"/>
        <v>0.38887220281861234</v>
      </c>
      <c r="P236" s="2">
        <v>40.997300000000003</v>
      </c>
      <c r="Q236">
        <f t="shared" si="32"/>
        <v>7.24014435130412E-11</v>
      </c>
      <c r="R236">
        <f t="shared" si="33"/>
        <v>43819.237619618347</v>
      </c>
      <c r="S236" s="1">
        <f t="shared" si="34"/>
        <v>0.62919012597867618</v>
      </c>
      <c r="T236">
        <f t="shared" si="35"/>
        <v>1.5893447126884679</v>
      </c>
      <c r="U236">
        <f t="shared" si="36"/>
        <v>0.31671625445413421</v>
      </c>
      <c r="V236">
        <f t="shared" si="37"/>
        <v>13878.264811921214</v>
      </c>
      <c r="W236">
        <f t="shared" si="38"/>
        <v>45964.462574410529</v>
      </c>
    </row>
    <row r="237" spans="11:23" x14ac:dyDescent="0.2">
      <c r="K237">
        <v>830608</v>
      </c>
      <c r="L237">
        <v>3.7681200000000002E-4</v>
      </c>
      <c r="M237" s="1">
        <v>1.18873E-4</v>
      </c>
      <c r="N237">
        <f t="shared" si="30"/>
        <v>3.9511779695807175E-4</v>
      </c>
      <c r="O237">
        <f t="shared" si="31"/>
        <v>0.39511779695807175</v>
      </c>
      <c r="P237" s="2">
        <v>39.476799999999997</v>
      </c>
      <c r="Q237">
        <f t="shared" si="32"/>
        <v>7.2201920058972798E-11</v>
      </c>
      <c r="R237">
        <f t="shared" si="33"/>
        <v>43698.48083328527</v>
      </c>
      <c r="S237" s="1">
        <f t="shared" si="34"/>
        <v>0.637008515555753</v>
      </c>
      <c r="T237">
        <f t="shared" si="35"/>
        <v>1.5698377267807133</v>
      </c>
      <c r="U237">
        <f t="shared" si="36"/>
        <v>0.31547031410889248</v>
      </c>
      <c r="V237">
        <f t="shared" si="37"/>
        <v>13785.573474557921</v>
      </c>
      <c r="W237">
        <f t="shared" si="38"/>
        <v>45821.384343551159</v>
      </c>
    </row>
    <row r="238" spans="11:23" x14ac:dyDescent="0.2">
      <c r="K238">
        <v>846582</v>
      </c>
      <c r="L238">
        <v>3.8297400000000001E-4</v>
      </c>
      <c r="M238">
        <v>1.20382E-4</v>
      </c>
      <c r="N238">
        <f t="shared" si="30"/>
        <v>4.0144851550354501E-4</v>
      </c>
      <c r="O238">
        <f t="shared" si="31"/>
        <v>0.40144851550354499</v>
      </c>
      <c r="P238" s="2">
        <v>38.917299999999997</v>
      </c>
      <c r="Q238">
        <f t="shared" si="32"/>
        <v>7.1997993313908782E-11</v>
      </c>
      <c r="R238">
        <f t="shared" si="33"/>
        <v>43575.059060660729</v>
      </c>
      <c r="S238" s="1">
        <f t="shared" si="34"/>
        <v>0.64509484171874731</v>
      </c>
      <c r="T238">
        <f t="shared" si="35"/>
        <v>1.5501596592148641</v>
      </c>
      <c r="U238">
        <f t="shared" si="36"/>
        <v>0.31433465457185084</v>
      </c>
      <c r="V238">
        <f t="shared" si="37"/>
        <v>13697.151137780789</v>
      </c>
      <c r="W238">
        <f t="shared" si="38"/>
        <v>45677.10281345874</v>
      </c>
    </row>
    <row r="239" spans="11:23" x14ac:dyDescent="0.2">
      <c r="K239">
        <v>862864</v>
      </c>
      <c r="L239">
        <v>3.89284E-4</v>
      </c>
      <c r="M239">
        <v>1.21898E-4</v>
      </c>
      <c r="N239">
        <f t="shared" si="30"/>
        <v>4.0792297687185995E-4</v>
      </c>
      <c r="O239">
        <f t="shared" si="31"/>
        <v>0.40792297687185997</v>
      </c>
      <c r="P239" s="2">
        <v>37.932099999999998</v>
      </c>
      <c r="Q239">
        <f t="shared" si="32"/>
        <v>7.1803288660304974E-11</v>
      </c>
      <c r="R239">
        <f t="shared" si="33"/>
        <v>43457.218737761999</v>
      </c>
      <c r="S239" s="1">
        <f t="shared" si="34"/>
        <v>0.65321867900377018</v>
      </c>
      <c r="T239">
        <f t="shared" si="35"/>
        <v>1.5308809012092386</v>
      </c>
      <c r="U239">
        <f t="shared" si="36"/>
        <v>0.31313385600230165</v>
      </c>
      <c r="V239">
        <f t="shared" si="37"/>
        <v>13607.926474490891</v>
      </c>
      <c r="W239">
        <f t="shared" si="38"/>
        <v>45537.956951941123</v>
      </c>
    </row>
    <row r="240" spans="11:23" x14ac:dyDescent="0.2">
      <c r="K240">
        <v>879459</v>
      </c>
      <c r="L240">
        <v>3.9566599999999998E-4</v>
      </c>
      <c r="M240">
        <v>1.23447E-4</v>
      </c>
      <c r="N240">
        <f t="shared" si="30"/>
        <v>4.144764714250979E-4</v>
      </c>
      <c r="O240">
        <f t="shared" si="31"/>
        <v>0.41447647142509791</v>
      </c>
      <c r="P240" s="2">
        <v>36.469000000000001</v>
      </c>
      <c r="Q240">
        <f t="shared" si="32"/>
        <v>7.1603337635293811E-11</v>
      </c>
      <c r="R240">
        <f t="shared" si="33"/>
        <v>43336.203174368267</v>
      </c>
      <c r="S240" s="1">
        <f t="shared" si="34"/>
        <v>0.6615193544354987</v>
      </c>
      <c r="T240">
        <f t="shared" si="35"/>
        <v>1.511671568329759</v>
      </c>
      <c r="U240">
        <f t="shared" si="36"/>
        <v>0.31199799831170733</v>
      </c>
      <c r="V240">
        <f t="shared" si="37"/>
        <v>13520.808644832356</v>
      </c>
      <c r="W240">
        <f t="shared" si="38"/>
        <v>45396.462108630221</v>
      </c>
    </row>
    <row r="241" spans="11:23" x14ac:dyDescent="0.2">
      <c r="K241">
        <v>896373</v>
      </c>
      <c r="L241">
        <v>4.0216200000000002E-4</v>
      </c>
      <c r="M241">
        <v>1.25029E-4</v>
      </c>
      <c r="N241">
        <f t="shared" si="30"/>
        <v>4.2114905328755048E-4</v>
      </c>
      <c r="O241">
        <f t="shared" si="31"/>
        <v>0.42114905328755048</v>
      </c>
      <c r="P241" s="2">
        <v>35.0154</v>
      </c>
      <c r="Q241">
        <f t="shared" si="32"/>
        <v>7.1405620454568375E-11</v>
      </c>
      <c r="R241">
        <f t="shared" si="33"/>
        <v>43216.539591664579</v>
      </c>
      <c r="S241" s="1">
        <f t="shared" si="34"/>
        <v>0.66999686801393288</v>
      </c>
      <c r="T241">
        <f t="shared" si="35"/>
        <v>1.4925442904894364</v>
      </c>
      <c r="U241">
        <f t="shared" si="36"/>
        <v>0.31089212804790106</v>
      </c>
      <c r="V241">
        <f t="shared" si="37"/>
        <v>13435.68196051897</v>
      </c>
      <c r="W241">
        <f t="shared" si="38"/>
        <v>45256.898303155147</v>
      </c>
    </row>
    <row r="242" spans="11:23" x14ac:dyDescent="0.2">
      <c r="K242">
        <v>913613</v>
      </c>
      <c r="L242">
        <v>4.08778E-4</v>
      </c>
      <c r="M242">
        <v>1.2663900000000001E-4</v>
      </c>
      <c r="N242">
        <f t="shared" si="30"/>
        <v>4.2794496095292436E-4</v>
      </c>
      <c r="O242">
        <f t="shared" si="31"/>
        <v>0.42794496095292439</v>
      </c>
      <c r="P242" s="2">
        <v>33.491599999999998</v>
      </c>
      <c r="Q242">
        <f t="shared" si="32"/>
        <v>7.1210719776556151E-11</v>
      </c>
      <c r="R242">
        <f t="shared" si="33"/>
        <v>43098.580629693002</v>
      </c>
      <c r="S242" s="1">
        <f t="shared" si="34"/>
        <v>0.6786244260804809</v>
      </c>
      <c r="T242">
        <f t="shared" si="35"/>
        <v>1.4735691224315079</v>
      </c>
      <c r="U242">
        <f t="shared" si="36"/>
        <v>0.30979896178365762</v>
      </c>
      <c r="V242">
        <f t="shared" si="37"/>
        <v>13351.895533428149</v>
      </c>
      <c r="W242">
        <f t="shared" si="38"/>
        <v>45119.405654659582</v>
      </c>
    </row>
    <row r="243" spans="11:23" x14ac:dyDescent="0.2">
      <c r="K243">
        <v>931184</v>
      </c>
      <c r="L243">
        <v>4.15485E-4</v>
      </c>
      <c r="M243">
        <v>1.28288E-4</v>
      </c>
      <c r="N243">
        <f t="shared" si="30"/>
        <v>4.3483973618909299E-4</v>
      </c>
      <c r="O243">
        <f t="shared" si="31"/>
        <v>0.434839736189093</v>
      </c>
      <c r="P243" s="2">
        <v>31.709</v>
      </c>
      <c r="Q243">
        <f t="shared" si="32"/>
        <v>7.1013345945093704E-11</v>
      </c>
      <c r="R243">
        <f t="shared" si="33"/>
        <v>42979.124850897788</v>
      </c>
      <c r="S243" s="1">
        <f t="shared" si="34"/>
        <v>0.68746097468404466</v>
      </c>
      <c r="T243">
        <f t="shared" si="35"/>
        <v>1.4546280251902262</v>
      </c>
      <c r="U243">
        <f t="shared" si="36"/>
        <v>0.30876686282296595</v>
      </c>
      <c r="V243">
        <f t="shared" si="37"/>
        <v>13270.529547088285</v>
      </c>
      <c r="W243">
        <f t="shared" si="38"/>
        <v>44981.241950497577</v>
      </c>
    </row>
    <row r="244" spans="11:23" x14ac:dyDescent="0.2">
      <c r="K244">
        <v>949093</v>
      </c>
      <c r="L244">
        <v>4.2231700000000002E-4</v>
      </c>
      <c r="M244">
        <v>1.29951E-4</v>
      </c>
      <c r="N244">
        <f t="shared" si="30"/>
        <v>4.418584738239157E-4</v>
      </c>
      <c r="O244">
        <f t="shared" si="31"/>
        <v>0.44185847382391569</v>
      </c>
      <c r="P244" s="2">
        <v>30.1553</v>
      </c>
      <c r="Q244">
        <f t="shared" si="32"/>
        <v>7.0819022057627617E-11</v>
      </c>
      <c r="R244">
        <f t="shared" si="33"/>
        <v>42861.514977573781</v>
      </c>
      <c r="S244" s="1">
        <f t="shared" si="34"/>
        <v>0.69637254553166528</v>
      </c>
      <c r="T244">
        <f t="shared" si="35"/>
        <v>1.4360129594662894</v>
      </c>
      <c r="U244">
        <f t="shared" si="36"/>
        <v>0.3077096115003658</v>
      </c>
      <c r="V244">
        <f t="shared" si="37"/>
        <v>13188.900122066338</v>
      </c>
      <c r="W244">
        <f t="shared" si="38"/>
        <v>44844.805190820298</v>
      </c>
    </row>
    <row r="245" spans="11:23" x14ac:dyDescent="0.2">
      <c r="K245">
        <v>967346</v>
      </c>
      <c r="L245">
        <v>4.2924100000000002E-4</v>
      </c>
      <c r="M245">
        <v>1.31643E-4</v>
      </c>
      <c r="N245">
        <f t="shared" si="30"/>
        <v>4.4897406999736634E-4</v>
      </c>
      <c r="O245">
        <f t="shared" si="31"/>
        <v>0.44897406999736633</v>
      </c>
      <c r="P245" s="2">
        <v>28.2607</v>
      </c>
      <c r="Q245">
        <f t="shared" si="32"/>
        <v>7.0621914938096864E-11</v>
      </c>
      <c r="R245">
        <f t="shared" si="33"/>
        <v>42742.220619779917</v>
      </c>
      <c r="S245" s="1">
        <f t="shared" si="34"/>
        <v>0.70543951959911833</v>
      </c>
      <c r="T245">
        <f t="shared" si="35"/>
        <v>1.4175559664821049</v>
      </c>
      <c r="U245">
        <f t="shared" si="36"/>
        <v>0.3066878513469124</v>
      </c>
      <c r="V245">
        <f t="shared" si="37"/>
        <v>13108.519803675998</v>
      </c>
      <c r="W245">
        <f t="shared" si="38"/>
        <v>44707.166259485799</v>
      </c>
    </row>
    <row r="246" spans="11:23" x14ac:dyDescent="0.2">
      <c r="K246">
        <v>985951</v>
      </c>
      <c r="L246">
        <v>4.3632300000000002E-4</v>
      </c>
      <c r="M246">
        <v>1.33361E-4</v>
      </c>
      <c r="N246">
        <f t="shared" si="30"/>
        <v>4.5624874427224456E-4</v>
      </c>
      <c r="O246">
        <f t="shared" si="31"/>
        <v>0.45624874427224454</v>
      </c>
      <c r="P246" s="2">
        <v>26.315300000000001</v>
      </c>
      <c r="Q246">
        <f t="shared" si="32"/>
        <v>7.0432467977298118E-11</v>
      </c>
      <c r="R246">
        <f t="shared" si="33"/>
        <v>42627.562389380699</v>
      </c>
      <c r="S246" s="1">
        <f t="shared" si="34"/>
        <v>0.71464582069124838</v>
      </c>
      <c r="T246">
        <f t="shared" si="35"/>
        <v>1.3992945470985052</v>
      </c>
      <c r="U246">
        <f t="shared" si="36"/>
        <v>0.30564742174948367</v>
      </c>
      <c r="V246">
        <f t="shared" si="37"/>
        <v>13029.004539779471</v>
      </c>
      <c r="W246">
        <f t="shared" si="38"/>
        <v>44574.253045431258</v>
      </c>
    </row>
    <row r="247" spans="11:23" x14ac:dyDescent="0.2">
      <c r="K247" s="1">
        <v>1004910</v>
      </c>
      <c r="L247">
        <v>4.4411199999999998E-4</v>
      </c>
      <c r="M247">
        <v>1.35542E-4</v>
      </c>
      <c r="N247">
        <f t="shared" si="30"/>
        <v>4.6433511853832463E-4</v>
      </c>
      <c r="O247">
        <f t="shared" si="31"/>
        <v>0.46433511853832465</v>
      </c>
      <c r="P247" s="2">
        <v>24.401800000000001</v>
      </c>
      <c r="Q247">
        <f t="shared" si="32"/>
        <v>7.0337264119600581E-11</v>
      </c>
      <c r="R247">
        <f t="shared" si="33"/>
        <v>42569.942537340023</v>
      </c>
      <c r="S247" s="1">
        <f t="shared" si="34"/>
        <v>0.72633321456897593</v>
      </c>
      <c r="T247">
        <f t="shared" si="35"/>
        <v>1.3767785638075558</v>
      </c>
      <c r="U247">
        <f t="shared" si="36"/>
        <v>0.30519778794538316</v>
      </c>
      <c r="V247">
        <f t="shared" si="37"/>
        <v>12992.252295358247</v>
      </c>
      <c r="W247">
        <f t="shared" si="38"/>
        <v>44508.410748291979</v>
      </c>
    </row>
    <row r="248" spans="11:23" x14ac:dyDescent="0.2">
      <c r="K248" s="1">
        <v>1024240</v>
      </c>
      <c r="L248">
        <v>4.5146100000000001E-4</v>
      </c>
      <c r="M248">
        <v>1.3735099999999999E-4</v>
      </c>
      <c r="N248">
        <f t="shared" si="30"/>
        <v>4.7189228826290434E-4</v>
      </c>
      <c r="O248">
        <f t="shared" si="31"/>
        <v>0.47189228826290436</v>
      </c>
      <c r="P248" s="2">
        <v>22.224699999999999</v>
      </c>
      <c r="Q248">
        <f t="shared" si="32"/>
        <v>7.0151770838094743E-11</v>
      </c>
      <c r="R248">
        <f t="shared" si="33"/>
        <v>42457.677176530153</v>
      </c>
      <c r="S248" s="1">
        <f t="shared" si="34"/>
        <v>0.73602716024747616</v>
      </c>
      <c r="T248">
        <f t="shared" si="35"/>
        <v>1.3586455147440044</v>
      </c>
      <c r="U248">
        <f t="shared" si="36"/>
        <v>0.30423668932643139</v>
      </c>
      <c r="V248">
        <f t="shared" si="37"/>
        <v>12917.18314067792</v>
      </c>
      <c r="W248">
        <f t="shared" si="38"/>
        <v>44379.138922654456</v>
      </c>
    </row>
    <row r="249" spans="11:23" x14ac:dyDescent="0.2">
      <c r="K249" s="1">
        <v>1043940</v>
      </c>
      <c r="L249">
        <v>4.5892300000000002E-4</v>
      </c>
      <c r="M249">
        <v>1.3918599999999999E-4</v>
      </c>
      <c r="N249">
        <f t="shared" si="30"/>
        <v>4.7956549346778491E-4</v>
      </c>
      <c r="O249">
        <f t="shared" si="31"/>
        <v>0.47956549346778493</v>
      </c>
      <c r="P249" s="2">
        <v>19.97</v>
      </c>
      <c r="Q249">
        <f t="shared" si="32"/>
        <v>6.996557651642996E-11</v>
      </c>
      <c r="R249">
        <f t="shared" si="33"/>
        <v>42344.987527973855</v>
      </c>
      <c r="S249" s="1">
        <f t="shared" si="34"/>
        <v>0.74586043295065341</v>
      </c>
      <c r="T249">
        <f t="shared" si="35"/>
        <v>1.3407334077824191</v>
      </c>
      <c r="U249">
        <f t="shared" si="36"/>
        <v>0.30328835120488618</v>
      </c>
      <c r="V249">
        <f t="shared" si="37"/>
        <v>12842.741449150659</v>
      </c>
      <c r="W249">
        <f t="shared" si="38"/>
        <v>44249.677701357257</v>
      </c>
    </row>
    <row r="250" spans="11:23" x14ac:dyDescent="0.2">
      <c r="K250" s="1">
        <v>1064020</v>
      </c>
      <c r="L250">
        <v>4.6648300000000001E-4</v>
      </c>
      <c r="M250">
        <v>1.4107E-4</v>
      </c>
      <c r="N250">
        <f t="shared" si="30"/>
        <v>4.8734703670895549E-4</v>
      </c>
      <c r="O250">
        <f t="shared" si="31"/>
        <v>0.48734703670895552</v>
      </c>
      <c r="P250" s="2">
        <v>17.582899999999999</v>
      </c>
      <c r="Q250">
        <f t="shared" si="32"/>
        <v>6.9776014847781639E-11</v>
      </c>
      <c r="R250">
        <f t="shared" si="33"/>
        <v>42230.259873399184</v>
      </c>
      <c r="S250" s="1">
        <f t="shared" si="34"/>
        <v>0.75595628350803024</v>
      </c>
      <c r="T250">
        <f t="shared" si="35"/>
        <v>1.3228278166555876</v>
      </c>
      <c r="U250">
        <f t="shared" si="36"/>
        <v>0.30241187781762685</v>
      </c>
      <c r="V250">
        <f t="shared" si="37"/>
        <v>12770.932189041025</v>
      </c>
      <c r="W250">
        <f t="shared" si="38"/>
        <v>44119.061163536935</v>
      </c>
    </row>
    <row r="251" spans="11:23" x14ac:dyDescent="0.2">
      <c r="K251" s="1">
        <v>1084480</v>
      </c>
      <c r="L251">
        <v>4.7412600000000001E-4</v>
      </c>
      <c r="M251">
        <v>1.4299000000000001E-4</v>
      </c>
      <c r="N251">
        <f t="shared" si="30"/>
        <v>4.9521874356288256E-4</v>
      </c>
      <c r="O251">
        <f t="shared" si="31"/>
        <v>0.49521874356288254</v>
      </c>
      <c r="P251" s="2">
        <v>15.106299999999999</v>
      </c>
      <c r="Q251">
        <f t="shared" si="32"/>
        <v>6.9581270791889175E-11</v>
      </c>
      <c r="R251">
        <f t="shared" si="33"/>
        <v>42112.395703210052</v>
      </c>
      <c r="S251" s="1">
        <f t="shared" si="34"/>
        <v>0.76624504840726759</v>
      </c>
      <c r="T251">
        <f t="shared" si="35"/>
        <v>1.3050655297265805</v>
      </c>
      <c r="U251">
        <f t="shared" si="36"/>
        <v>0.30158649810387955</v>
      </c>
      <c r="V251">
        <f t="shared" si="37"/>
        <v>12700.529946895984</v>
      </c>
      <c r="W251">
        <f t="shared" si="38"/>
        <v>43985.876515033167</v>
      </c>
    </row>
    <row r="252" spans="11:23" x14ac:dyDescent="0.2">
      <c r="K252" s="1">
        <v>1105340</v>
      </c>
      <c r="L252">
        <v>4.8197399999999998E-4</v>
      </c>
      <c r="M252">
        <v>1.4494599999999999E-4</v>
      </c>
      <c r="N252">
        <f t="shared" si="30"/>
        <v>5.0329740670104783E-4</v>
      </c>
      <c r="O252">
        <f t="shared" si="31"/>
        <v>0.50329740670104783</v>
      </c>
      <c r="P252" s="2">
        <v>12.6663</v>
      </c>
      <c r="Q252">
        <f t="shared" si="32"/>
        <v>6.9398144047780009E-11</v>
      </c>
      <c r="R252">
        <f t="shared" si="33"/>
        <v>42001.562632413865</v>
      </c>
      <c r="S252" s="1">
        <f t="shared" si="34"/>
        <v>0.7767267276483657</v>
      </c>
      <c r="T252">
        <f t="shared" si="35"/>
        <v>1.2874540870089808</v>
      </c>
      <c r="U252">
        <f t="shared" si="36"/>
        <v>0.30073406449310552</v>
      </c>
      <c r="V252">
        <f t="shared" si="37"/>
        <v>12631.300645507563</v>
      </c>
      <c r="W252">
        <f t="shared" si="38"/>
        <v>43859.788184187397</v>
      </c>
    </row>
    <row r="253" spans="11:23" x14ac:dyDescent="0.2">
      <c r="K253" s="1">
        <v>1126600</v>
      </c>
      <c r="L253">
        <v>4.8989499999999996E-4</v>
      </c>
      <c r="M253">
        <v>1.4693599999999999E-4</v>
      </c>
      <c r="N253">
        <f t="shared" si="30"/>
        <v>5.1145605785932375E-4</v>
      </c>
      <c r="O253">
        <f t="shared" si="31"/>
        <v>0.5114560578593238</v>
      </c>
      <c r="P253" s="2">
        <v>10.104200000000001</v>
      </c>
      <c r="Q253">
        <f t="shared" si="32"/>
        <v>6.9207536699808329E-11</v>
      </c>
      <c r="R253">
        <f t="shared" si="33"/>
        <v>41886.202105502387</v>
      </c>
      <c r="S253" s="1">
        <f t="shared" si="34"/>
        <v>0.78739060376788761</v>
      </c>
      <c r="T253">
        <f t="shared" si="35"/>
        <v>1.2700176954293283</v>
      </c>
      <c r="U253">
        <f t="shared" si="36"/>
        <v>0.29993365925351345</v>
      </c>
      <c r="V253">
        <f t="shared" si="37"/>
        <v>12563.08186973555</v>
      </c>
      <c r="W253">
        <f t="shared" si="38"/>
        <v>43729.680457198294</v>
      </c>
    </row>
    <row r="254" spans="11:23" x14ac:dyDescent="0.2">
      <c r="K254" s="1">
        <v>1148260</v>
      </c>
      <c r="L254">
        <v>4.9797000000000003E-4</v>
      </c>
      <c r="M254">
        <v>1.4896000000000001E-4</v>
      </c>
      <c r="N254">
        <f t="shared" si="30"/>
        <v>5.1977226022557226E-4</v>
      </c>
      <c r="O254">
        <f t="shared" si="31"/>
        <v>0.51977226022557221</v>
      </c>
      <c r="P254" s="2">
        <v>7.5040800000000001</v>
      </c>
      <c r="Q254">
        <f t="shared" si="32"/>
        <v>6.9021290484272844E-11</v>
      </c>
      <c r="R254">
        <f t="shared" si="33"/>
        <v>41773.481049425187</v>
      </c>
      <c r="S254" s="1">
        <f t="shared" si="34"/>
        <v>0.79823667676583387</v>
      </c>
      <c r="T254">
        <f t="shared" si="35"/>
        <v>1.2527612788372968</v>
      </c>
      <c r="U254">
        <f t="shared" si="36"/>
        <v>0.29913448601321363</v>
      </c>
      <c r="V254">
        <f t="shared" si="37"/>
        <v>12495.888782702523</v>
      </c>
      <c r="W254">
        <f t="shared" si="38"/>
        <v>43602.419146835833</v>
      </c>
    </row>
    <row r="255" spans="11:23" x14ac:dyDescent="0.2">
      <c r="K255" s="1">
        <v>1170350</v>
      </c>
      <c r="L255">
        <v>5.0617999999999995E-4</v>
      </c>
      <c r="M255">
        <v>1.50999E-4</v>
      </c>
      <c r="N255">
        <f t="shared" si="30"/>
        <v>5.282223872584348E-4</v>
      </c>
      <c r="O255">
        <f t="shared" si="31"/>
        <v>0.52822238725843484</v>
      </c>
      <c r="P255" s="2">
        <v>4.9517699999999998</v>
      </c>
      <c r="Q255">
        <f t="shared" si="32"/>
        <v>6.8835005848041678E-11</v>
      </c>
      <c r="R255">
        <f t="shared" si="33"/>
        <v>41660.736740143184</v>
      </c>
      <c r="S255" s="1">
        <f t="shared" si="34"/>
        <v>0.80916313073955515</v>
      </c>
      <c r="T255">
        <f t="shared" si="35"/>
        <v>1.2358447413267886</v>
      </c>
      <c r="U255">
        <f t="shared" si="36"/>
        <v>0.29831087755343944</v>
      </c>
      <c r="V255">
        <f t="shared" si="37"/>
        <v>12427.85093647493</v>
      </c>
      <c r="W255">
        <f t="shared" si="38"/>
        <v>43474.917649499424</v>
      </c>
    </row>
    <row r="256" spans="11:23" x14ac:dyDescent="0.2">
      <c r="K256" s="1">
        <v>1192860</v>
      </c>
      <c r="L256">
        <v>5.1449299999999998E-4</v>
      </c>
      <c r="M256">
        <v>1.5309899999999999E-4</v>
      </c>
      <c r="N256">
        <f t="shared" si="30"/>
        <v>5.3678892578927148E-4</v>
      </c>
      <c r="O256">
        <f t="shared" si="31"/>
        <v>0.53678892578927151</v>
      </c>
      <c r="P256" s="2">
        <v>2.4763600000000001</v>
      </c>
      <c r="Q256">
        <f t="shared" si="32"/>
        <v>6.8645192341245833E-11</v>
      </c>
      <c r="R256">
        <f t="shared" si="33"/>
        <v>41545.856666568376</v>
      </c>
      <c r="S256" s="1">
        <f t="shared" si="34"/>
        <v>0.82041646734809603</v>
      </c>
      <c r="T256">
        <f t="shared" si="35"/>
        <v>1.2188931351321939</v>
      </c>
      <c r="U256">
        <f t="shared" si="36"/>
        <v>0.29757256172581553</v>
      </c>
      <c r="V256">
        <f t="shared" si="37"/>
        <v>12362.906997364302</v>
      </c>
      <c r="W256">
        <f t="shared" si="38"/>
        <v>43346.276375076595</v>
      </c>
    </row>
    <row r="257" spans="11:23" x14ac:dyDescent="0.2">
      <c r="K257" s="1">
        <v>1215800</v>
      </c>
      <c r="L257">
        <v>5.23067E-4</v>
      </c>
      <c r="M257">
        <v>1.5524000000000001E-4</v>
      </c>
      <c r="N257">
        <f t="shared" si="30"/>
        <v>5.4561758044348243E-4</v>
      </c>
      <c r="O257">
        <f t="shared" si="31"/>
        <v>0.54561758044348241</v>
      </c>
      <c r="P257" s="2">
        <v>-0.10516399999999999</v>
      </c>
      <c r="Q257">
        <f t="shared" si="32"/>
        <v>6.8472362739141651E-11</v>
      </c>
      <c r="R257">
        <f t="shared" si="33"/>
        <v>41441.255694062304</v>
      </c>
      <c r="S257" s="1">
        <f t="shared" si="34"/>
        <v>0.8318895119570896</v>
      </c>
      <c r="T257">
        <f t="shared" si="35"/>
        <v>1.2020827112574317</v>
      </c>
      <c r="U257">
        <f t="shared" si="36"/>
        <v>0.29678798318379873</v>
      </c>
      <c r="V257">
        <f t="shared" si="37"/>
        <v>12299.266698044867</v>
      </c>
      <c r="W257">
        <f t="shared" si="38"/>
        <v>43227.880295132294</v>
      </c>
    </row>
    <row r="258" spans="11:23" x14ac:dyDescent="0.2">
      <c r="K258" s="1">
        <v>1239180</v>
      </c>
      <c r="L258">
        <v>5.3167600000000002E-4</v>
      </c>
      <c r="M258">
        <v>1.57436E-4</v>
      </c>
      <c r="N258">
        <f t="shared" si="30"/>
        <v>5.544956835467703E-4</v>
      </c>
      <c r="O258">
        <f t="shared" si="31"/>
        <v>0.55449568354677026</v>
      </c>
      <c r="P258" s="2">
        <v>-2.6364999999999998</v>
      </c>
      <c r="Q258">
        <f t="shared" si="32"/>
        <v>6.8286175957751537E-11</v>
      </c>
      <c r="R258">
        <f t="shared" si="33"/>
        <v>41328.570609076465</v>
      </c>
      <c r="S258" s="1">
        <f t="shared" si="34"/>
        <v>0.84365728681059227</v>
      </c>
      <c r="T258">
        <f t="shared" si="35"/>
        <v>1.1853154303691895</v>
      </c>
      <c r="U258">
        <f t="shared" si="36"/>
        <v>0.29611267012240539</v>
      </c>
      <c r="V258">
        <f t="shared" si="37"/>
        <v>12237.913395395997</v>
      </c>
      <c r="W258">
        <f t="shared" si="38"/>
        <v>43102.404490499503</v>
      </c>
    </row>
    <row r="259" spans="11:23" x14ac:dyDescent="0.2">
      <c r="K259" s="1">
        <v>1263010</v>
      </c>
      <c r="L259">
        <v>5.40454E-4</v>
      </c>
      <c r="M259">
        <v>1.5964899999999999E-4</v>
      </c>
      <c r="N259">
        <f t="shared" si="30"/>
        <v>5.6354088522218154E-4</v>
      </c>
      <c r="O259">
        <f t="shared" si="31"/>
        <v>0.56354088522218149</v>
      </c>
      <c r="P259" s="2">
        <v>-5.2114000000000003</v>
      </c>
      <c r="Q259">
        <f t="shared" si="32"/>
        <v>6.81039149442896E-11</v>
      </c>
      <c r="R259">
        <f t="shared" si="33"/>
        <v>41218.261500995723</v>
      </c>
      <c r="S259" s="1">
        <f t="shared" si="34"/>
        <v>0.85551616010330689</v>
      </c>
      <c r="T259">
        <f t="shared" si="35"/>
        <v>1.1688849920488307</v>
      </c>
      <c r="U259">
        <f t="shared" si="36"/>
        <v>0.29539794321070806</v>
      </c>
      <c r="V259">
        <f t="shared" si="37"/>
        <v>12175.789670115249</v>
      </c>
      <c r="W259">
        <f t="shared" si="38"/>
        <v>42979.005749962984</v>
      </c>
    </row>
    <row r="260" spans="11:23" x14ac:dyDescent="0.2">
      <c r="K260" s="1">
        <v>1287300</v>
      </c>
      <c r="L260">
        <v>5.4933800000000002E-4</v>
      </c>
      <c r="M260">
        <v>1.6189500000000001E-4</v>
      </c>
      <c r="N260">
        <f t="shared" si="30"/>
        <v>5.726973277997724E-4</v>
      </c>
      <c r="O260">
        <f t="shared" si="31"/>
        <v>0.57269732779977245</v>
      </c>
      <c r="P260" s="2">
        <v>-7.79155</v>
      </c>
      <c r="Q260">
        <f t="shared" si="32"/>
        <v>6.7917236175107289E-11</v>
      </c>
      <c r="R260">
        <f t="shared" si="33"/>
        <v>41105.278652195695</v>
      </c>
      <c r="S260" s="1">
        <f t="shared" si="34"/>
        <v>0.86755187154272739</v>
      </c>
      <c r="T260">
        <f t="shared" si="35"/>
        <v>1.1526688291522513</v>
      </c>
      <c r="U260">
        <f t="shared" si="36"/>
        <v>0.29470926824650762</v>
      </c>
      <c r="V260">
        <f t="shared" si="37"/>
        <v>12114.106592657385</v>
      </c>
      <c r="W260">
        <f t="shared" si="38"/>
        <v>42853.185548018715</v>
      </c>
    </row>
    <row r="261" spans="11:23" x14ac:dyDescent="0.2">
      <c r="K261" s="1">
        <v>1312060</v>
      </c>
      <c r="L261">
        <v>5.58433E-4</v>
      </c>
      <c r="M261">
        <v>1.6419399999999999E-4</v>
      </c>
      <c r="N261">
        <f t="shared" si="30"/>
        <v>5.8207137459679291E-4</v>
      </c>
      <c r="O261">
        <f t="shared" si="31"/>
        <v>0.58207137459679292</v>
      </c>
      <c r="P261" s="2">
        <v>-10.36</v>
      </c>
      <c r="Q261">
        <f t="shared" si="32"/>
        <v>6.7738801835004787E-11</v>
      </c>
      <c r="R261">
        <f t="shared" si="33"/>
        <v>40997.285546408479</v>
      </c>
      <c r="S261" s="1">
        <f t="shared" si="34"/>
        <v>0.87987159576322049</v>
      </c>
      <c r="T261">
        <f t="shared" si="35"/>
        <v>1.136529471817507</v>
      </c>
      <c r="U261">
        <f t="shared" si="36"/>
        <v>0.29402632007778917</v>
      </c>
      <c r="V261">
        <f t="shared" si="37"/>
        <v>12054.28100238882</v>
      </c>
      <c r="W261">
        <f t="shared" si="38"/>
        <v>42732.693721064497</v>
      </c>
    </row>
    <row r="262" spans="11:23" x14ac:dyDescent="0.2">
      <c r="K262" s="1">
        <v>1337300</v>
      </c>
      <c r="L262">
        <v>5.6766800000000001E-4</v>
      </c>
      <c r="M262">
        <v>1.6652400000000001E-4</v>
      </c>
      <c r="N262">
        <f t="shared" ref="N262:N325" si="39">SQRT(L262^2+M262^2)</f>
        <v>5.9158870915527117E-4</v>
      </c>
      <c r="O262">
        <f t="shared" ref="O262:O325" si="40">N262*10^3</f>
        <v>0.59158870915527118</v>
      </c>
      <c r="P262" s="2">
        <v>-12.3415</v>
      </c>
      <c r="Q262">
        <f t="shared" ref="Q262:Q325" si="41">L262/(2*PI()*K262)</f>
        <v>6.7559386999992554E-11</v>
      </c>
      <c r="R262">
        <f t="shared" ref="R262:R325" si="42">(Q262*$D$8)/($D$13*$D$11)</f>
        <v>40888.699019587788</v>
      </c>
      <c r="S262" s="1">
        <f t="shared" ref="S262:S325" si="43">(M262*$D$8)/$D$11</f>
        <v>0.89235744066698253</v>
      </c>
      <c r="T262">
        <f t="shared" ref="T262:T325" si="44">1/S262</f>
        <v>1.1206271774375089</v>
      </c>
      <c r="U262">
        <f t="shared" ref="U262:U325" si="45">S262/(2*PI()*K262*$D$13*R262)</f>
        <v>0.29334752002931291</v>
      </c>
      <c r="V262">
        <f t="shared" ref="V262:V325" si="46">U262*R262</f>
        <v>11994.598454621077</v>
      </c>
      <c r="W262">
        <f t="shared" ref="W262:W325" si="47">SQRT(R262^2+V262^2)</f>
        <v>42611.689706018908</v>
      </c>
    </row>
    <row r="263" spans="11:23" x14ac:dyDescent="0.2">
      <c r="K263" s="1">
        <v>1363010</v>
      </c>
      <c r="L263">
        <v>5.7702399999999998E-4</v>
      </c>
      <c r="M263">
        <v>1.6895699999999999E-4</v>
      </c>
      <c r="N263">
        <f t="shared" si="39"/>
        <v>6.0125133216068635E-4</v>
      </c>
      <c r="O263">
        <f t="shared" si="40"/>
        <v>0.60125133216068638</v>
      </c>
      <c r="P263" s="2">
        <v>-14.9231</v>
      </c>
      <c r="Q263">
        <f t="shared" si="41"/>
        <v>6.7377511450875507E-11</v>
      </c>
      <c r="R263">
        <f t="shared" si="42"/>
        <v>40778.623204559</v>
      </c>
      <c r="S263" s="1">
        <f t="shared" si="43"/>
        <v>0.90539523493773477</v>
      </c>
      <c r="T263">
        <f t="shared" si="44"/>
        <v>1.1044900187361504</v>
      </c>
      <c r="U263">
        <f t="shared" si="45"/>
        <v>0.29280757819432118</v>
      </c>
      <c r="V263">
        <f t="shared" si="46"/>
        <v>11940.289902625669</v>
      </c>
      <c r="W263">
        <f t="shared" si="47"/>
        <v>42490.7829231016</v>
      </c>
    </row>
    <row r="264" spans="11:23" x14ac:dyDescent="0.2">
      <c r="K264" s="1">
        <v>1389230</v>
      </c>
      <c r="L264">
        <v>5.8650300000000005E-4</v>
      </c>
      <c r="M264">
        <v>1.7140300000000001E-4</v>
      </c>
      <c r="N264">
        <f t="shared" si="39"/>
        <v>6.1103580698515536E-4</v>
      </c>
      <c r="O264">
        <f t="shared" si="40"/>
        <v>0.61103580698515536</v>
      </c>
      <c r="P264" s="2">
        <v>-17.329999999999998</v>
      </c>
      <c r="Q264">
        <f t="shared" si="41"/>
        <v>6.7191790839692419E-11</v>
      </c>
      <c r="R264">
        <f t="shared" si="42"/>
        <v>40666.220257912966</v>
      </c>
      <c r="S264" s="1">
        <f t="shared" si="43"/>
        <v>0.91850269272082585</v>
      </c>
      <c r="T264">
        <f t="shared" si="44"/>
        <v>1.0887284358827076</v>
      </c>
      <c r="U264">
        <f t="shared" si="45"/>
        <v>0.29224573446342134</v>
      </c>
      <c r="V264">
        <f t="shared" si="46"/>
        <v>11884.529407125039</v>
      </c>
      <c r="W264">
        <f t="shared" si="47"/>
        <v>42367.245712860669</v>
      </c>
    </row>
    <row r="265" spans="11:23" x14ac:dyDescent="0.2">
      <c r="K265" s="1">
        <v>1415950</v>
      </c>
      <c r="L265">
        <v>5.9617899999999996E-4</v>
      </c>
      <c r="M265">
        <v>1.7388899999999999E-4</v>
      </c>
      <c r="N265">
        <f t="shared" si="39"/>
        <v>6.2102076000887432E-4</v>
      </c>
      <c r="O265">
        <f t="shared" si="40"/>
        <v>0.6210207600088743</v>
      </c>
      <c r="P265" s="2">
        <v>-19.648399999999999</v>
      </c>
      <c r="Q265">
        <f t="shared" si="41"/>
        <v>6.701143035953463E-11</v>
      </c>
      <c r="R265">
        <f t="shared" si="42"/>
        <v>40557.061402042928</v>
      </c>
      <c r="S265" s="1">
        <f t="shared" si="43"/>
        <v>0.93182449977265069</v>
      </c>
      <c r="T265">
        <f t="shared" si="44"/>
        <v>1.0731634553974305</v>
      </c>
      <c r="U265">
        <f t="shared" si="45"/>
        <v>0.2916724674971779</v>
      </c>
      <c r="V265">
        <f t="shared" si="46"/>
        <v>11829.378173568413</v>
      </c>
      <c r="W265">
        <f t="shared" si="47"/>
        <v>42247.00483516408</v>
      </c>
    </row>
    <row r="266" spans="11:23" x14ac:dyDescent="0.2">
      <c r="K266" s="1">
        <v>1443180</v>
      </c>
      <c r="L266">
        <v>6.0601100000000005E-4</v>
      </c>
      <c r="M266">
        <v>1.76429E-4</v>
      </c>
      <c r="N266">
        <f t="shared" si="39"/>
        <v>6.3117075673861829E-4</v>
      </c>
      <c r="O266">
        <f t="shared" si="40"/>
        <v>0.63117075673861833</v>
      </c>
      <c r="P266" s="2">
        <v>-21.883199999999999</v>
      </c>
      <c r="Q266">
        <f t="shared" si="41"/>
        <v>6.6831335119709661E-11</v>
      </c>
      <c r="R266">
        <f t="shared" si="42"/>
        <v>40448.063076524311</v>
      </c>
      <c r="S266" s="1">
        <f t="shared" si="43"/>
        <v>0.94543567833726694</v>
      </c>
      <c r="T266">
        <f t="shared" si="44"/>
        <v>1.0577134150032237</v>
      </c>
      <c r="U266">
        <f t="shared" si="45"/>
        <v>0.29113167912793658</v>
      </c>
      <c r="V266">
        <f t="shared" si="46"/>
        <v>11775.712520941215</v>
      </c>
      <c r="W266">
        <f t="shared" si="47"/>
        <v>42127.345181228084</v>
      </c>
    </row>
    <row r="267" spans="11:23" x14ac:dyDescent="0.2">
      <c r="K267" s="1">
        <v>1470940</v>
      </c>
      <c r="L267">
        <v>6.1599799999999998E-4</v>
      </c>
      <c r="M267">
        <v>1.78982E-4</v>
      </c>
      <c r="N267">
        <f t="shared" si="39"/>
        <v>6.4147337616459192E-4</v>
      </c>
      <c r="O267">
        <f t="shared" si="40"/>
        <v>0.64147337616459188</v>
      </c>
      <c r="P267" s="2">
        <v>-24.030799999999999</v>
      </c>
      <c r="Q267">
        <f t="shared" si="41"/>
        <v>6.6650663272955629E-11</v>
      </c>
      <c r="R267">
        <f t="shared" si="42"/>
        <v>40338.715773487951</v>
      </c>
      <c r="S267" s="1">
        <f t="shared" si="43"/>
        <v>0.9591165204142218</v>
      </c>
      <c r="T267">
        <f t="shared" si="44"/>
        <v>1.0426261864075925</v>
      </c>
      <c r="U267">
        <f t="shared" si="45"/>
        <v>0.29055613816927978</v>
      </c>
      <c r="V267">
        <f t="shared" si="46"/>
        <v>11720.661473852871</v>
      </c>
      <c r="W267">
        <f t="shared" si="47"/>
        <v>42006.974369012874</v>
      </c>
    </row>
    <row r="268" spans="11:23" x14ac:dyDescent="0.2">
      <c r="K268" s="1">
        <v>1499230</v>
      </c>
      <c r="L268">
        <v>6.2620500000000001E-4</v>
      </c>
      <c r="M268">
        <v>1.81633E-4</v>
      </c>
      <c r="N268">
        <f t="shared" si="39"/>
        <v>6.5201476111664835E-4</v>
      </c>
      <c r="O268">
        <f t="shared" si="40"/>
        <v>0.65201476111664836</v>
      </c>
      <c r="P268" s="2">
        <v>-25.890599999999999</v>
      </c>
      <c r="Q268">
        <f t="shared" si="41"/>
        <v>6.6476538715780986E-11</v>
      </c>
      <c r="R268">
        <f t="shared" si="42"/>
        <v>40233.331060476361</v>
      </c>
      <c r="S268" s="1">
        <f t="shared" si="43"/>
        <v>0.97332251819957505</v>
      </c>
      <c r="T268">
        <f t="shared" si="44"/>
        <v>1.027408676262594</v>
      </c>
      <c r="U268">
        <f t="shared" si="45"/>
        <v>0.29005357670411452</v>
      </c>
      <c r="V268">
        <f t="shared" si="46"/>
        <v>11669.821576811913</v>
      </c>
      <c r="W268">
        <f t="shared" si="47"/>
        <v>41891.594190917545</v>
      </c>
    </row>
    <row r="269" spans="11:23" x14ac:dyDescent="0.2">
      <c r="K269" s="1">
        <v>1528060</v>
      </c>
      <c r="L269">
        <v>6.3650200000000005E-4</v>
      </c>
      <c r="M269">
        <v>1.84353E-4</v>
      </c>
      <c r="N269">
        <f t="shared" si="39"/>
        <v>6.6266192331610547E-4</v>
      </c>
      <c r="O269">
        <f t="shared" si="40"/>
        <v>0.66266192331610552</v>
      </c>
      <c r="P269" s="2">
        <v>-27.920999999999999</v>
      </c>
      <c r="Q269">
        <f t="shared" si="41"/>
        <v>6.6294804908104111E-11</v>
      </c>
      <c r="R269">
        <f t="shared" si="42"/>
        <v>40123.341031055519</v>
      </c>
      <c r="S269" s="1">
        <f t="shared" si="43"/>
        <v>0.9878982684734946</v>
      </c>
      <c r="T269">
        <f t="shared" si="44"/>
        <v>1.0122499774649925</v>
      </c>
      <c r="U269">
        <f t="shared" si="45"/>
        <v>0.28963459659199814</v>
      </c>
      <c r="V269">
        <f t="shared" si="46"/>
        <v>11621.107693452932</v>
      </c>
      <c r="W269">
        <f t="shared" si="47"/>
        <v>41772.390876238031</v>
      </c>
    </row>
    <row r="270" spans="11:23" x14ac:dyDescent="0.2">
      <c r="K270" s="1">
        <v>1557450</v>
      </c>
      <c r="L270">
        <v>6.4699799999999997E-4</v>
      </c>
      <c r="M270">
        <v>1.8712700000000001E-4</v>
      </c>
      <c r="N270">
        <f t="shared" si="39"/>
        <v>6.7351534958974763E-4</v>
      </c>
      <c r="O270">
        <f t="shared" si="40"/>
        <v>0.67351534958974768</v>
      </c>
      <c r="P270" s="2">
        <v>-29.841000000000001</v>
      </c>
      <c r="Q270">
        <f t="shared" si="41"/>
        <v>6.6116363203037079E-11</v>
      </c>
      <c r="R270">
        <f t="shared" si="42"/>
        <v>40015.343467800121</v>
      </c>
      <c r="S270" s="1">
        <f t="shared" si="43"/>
        <v>1.0027633902602053</v>
      </c>
      <c r="T270">
        <f t="shared" si="44"/>
        <v>0.99724422502152954</v>
      </c>
      <c r="U270">
        <f t="shared" si="45"/>
        <v>0.28922345973248759</v>
      </c>
      <c r="V270">
        <f t="shared" si="46"/>
        <v>11573.376080140948</v>
      </c>
      <c r="W270">
        <f t="shared" si="47"/>
        <v>41655.380765735325</v>
      </c>
    </row>
    <row r="271" spans="11:23" x14ac:dyDescent="0.2">
      <c r="K271" s="1">
        <v>1587400</v>
      </c>
      <c r="L271">
        <v>6.5765699999999997E-4</v>
      </c>
      <c r="M271">
        <v>1.8994199999999999E-4</v>
      </c>
      <c r="N271">
        <f t="shared" si="39"/>
        <v>6.8453684562118345E-4</v>
      </c>
      <c r="O271">
        <f t="shared" si="40"/>
        <v>0.68453684562118344</v>
      </c>
      <c r="P271" s="2">
        <v>-31.638999999999999</v>
      </c>
      <c r="Q271">
        <f t="shared" si="41"/>
        <v>6.5937610185830038E-11</v>
      </c>
      <c r="R271">
        <f t="shared" si="42"/>
        <v>39907.157490336729</v>
      </c>
      <c r="S271" s="1">
        <f t="shared" si="43"/>
        <v>1.0178482200473684</v>
      </c>
      <c r="T271">
        <f t="shared" si="44"/>
        <v>0.98246475290143176</v>
      </c>
      <c r="U271">
        <f t="shared" si="45"/>
        <v>0.28881620662442581</v>
      </c>
      <c r="V271">
        <f t="shared" si="46"/>
        <v>11525.833843522594</v>
      </c>
      <c r="W271">
        <f t="shared" si="47"/>
        <v>41538.248214712061</v>
      </c>
    </row>
    <row r="272" spans="11:23" x14ac:dyDescent="0.2">
      <c r="K272" s="1">
        <v>1617930</v>
      </c>
      <c r="L272">
        <v>6.6850600000000003E-4</v>
      </c>
      <c r="M272">
        <v>1.92778E-4</v>
      </c>
      <c r="N272">
        <f t="shared" si="39"/>
        <v>6.9574681409259793E-4</v>
      </c>
      <c r="O272">
        <f t="shared" si="40"/>
        <v>0.69574681409259798</v>
      </c>
      <c r="P272" s="2">
        <v>-33.379199999999997</v>
      </c>
      <c r="Q272">
        <f t="shared" si="41"/>
        <v>6.57605918590981E-11</v>
      </c>
      <c r="R272">
        <f t="shared" si="42"/>
        <v>39800.021392688388</v>
      </c>
      <c r="S272" s="1">
        <f t="shared" si="43"/>
        <v>1.0330455832006171</v>
      </c>
      <c r="T272">
        <f t="shared" si="44"/>
        <v>0.96801149558354027</v>
      </c>
      <c r="U272">
        <f t="shared" si="45"/>
        <v>0.28837138335332818</v>
      </c>
      <c r="V272">
        <f t="shared" si="46"/>
        <v>11477.187226501606</v>
      </c>
      <c r="W272">
        <f t="shared" si="47"/>
        <v>41421.824313888261</v>
      </c>
    </row>
    <row r="273" spans="11:23" x14ac:dyDescent="0.2">
      <c r="K273" s="1">
        <v>1649050</v>
      </c>
      <c r="L273">
        <v>6.7955700000000001E-4</v>
      </c>
      <c r="M273">
        <v>1.9571599999999999E-4</v>
      </c>
      <c r="N273">
        <f t="shared" si="39"/>
        <v>7.0717923393224722E-4</v>
      </c>
      <c r="O273">
        <f t="shared" si="40"/>
        <v>0.70717923393224724</v>
      </c>
      <c r="P273" s="2">
        <v>-35.015700000000002</v>
      </c>
      <c r="Q273">
        <f t="shared" si="41"/>
        <v>6.5586159099299067E-11</v>
      </c>
      <c r="R273">
        <f t="shared" si="42"/>
        <v>39694.450147428572</v>
      </c>
      <c r="S273" s="1">
        <f t="shared" si="43"/>
        <v>1.0487895369891376</v>
      </c>
      <c r="T273">
        <f t="shared" si="44"/>
        <v>0.95348014518794455</v>
      </c>
      <c r="U273">
        <f t="shared" si="45"/>
        <v>0.28800527402410686</v>
      </c>
      <c r="V273">
        <f t="shared" si="46"/>
        <v>11432.210991946415</v>
      </c>
      <c r="W273">
        <f t="shared" si="47"/>
        <v>41307.92685031618</v>
      </c>
    </row>
    <row r="274" spans="11:23" x14ac:dyDescent="0.2">
      <c r="K274" s="1">
        <v>1680760</v>
      </c>
      <c r="L274">
        <v>6.9070600000000002E-4</v>
      </c>
      <c r="M274">
        <v>1.98679E-4</v>
      </c>
      <c r="N274">
        <f t="shared" si="39"/>
        <v>7.1871282406605209E-4</v>
      </c>
      <c r="O274">
        <f t="shared" si="40"/>
        <v>0.71871282406605208</v>
      </c>
      <c r="P274" s="2">
        <v>-36.5319</v>
      </c>
      <c r="Q274">
        <f t="shared" si="41"/>
        <v>6.5404503988214063E-11</v>
      </c>
      <c r="R274">
        <f t="shared" si="42"/>
        <v>39584.50774723295</v>
      </c>
      <c r="S274" s="1">
        <f t="shared" si="43"/>
        <v>1.0646674590706169</v>
      </c>
      <c r="T274">
        <f t="shared" si="44"/>
        <v>0.93926041552254524</v>
      </c>
      <c r="U274">
        <f t="shared" si="45"/>
        <v>0.28764626338847488</v>
      </c>
      <c r="V274">
        <f t="shared" si="46"/>
        <v>11386.335741563693</v>
      </c>
      <c r="W274">
        <f t="shared" si="47"/>
        <v>41189.584790458328</v>
      </c>
    </row>
    <row r="275" spans="11:23" x14ac:dyDescent="0.2">
      <c r="K275" s="1">
        <v>1713090</v>
      </c>
      <c r="L275">
        <v>7.0202299999999997E-4</v>
      </c>
      <c r="M275">
        <v>2.0177300000000001E-4</v>
      </c>
      <c r="N275">
        <f t="shared" si="39"/>
        <v>7.3044413616511425E-4</v>
      </c>
      <c r="O275">
        <f t="shared" si="40"/>
        <v>0.73044413616511428</v>
      </c>
      <c r="P275" s="2">
        <v>-38.014499999999998</v>
      </c>
      <c r="Q275">
        <f t="shared" si="41"/>
        <v>6.5221576574611754E-11</v>
      </c>
      <c r="R275">
        <f t="shared" si="42"/>
        <v>39473.79531644642</v>
      </c>
      <c r="S275" s="1">
        <f t="shared" si="43"/>
        <v>1.0812473750072005</v>
      </c>
      <c r="T275">
        <f t="shared" si="44"/>
        <v>0.92485773664268145</v>
      </c>
      <c r="U275">
        <f t="shared" si="45"/>
        <v>0.28741650914571176</v>
      </c>
      <c r="V275">
        <f t="shared" si="46"/>
        <v>11345.420452585377</v>
      </c>
      <c r="W275">
        <f t="shared" si="47"/>
        <v>41071.877019813081</v>
      </c>
    </row>
    <row r="276" spans="11:23" x14ac:dyDescent="0.2">
      <c r="K276" s="1">
        <v>1746040</v>
      </c>
      <c r="L276">
        <v>7.1372700000000005E-4</v>
      </c>
      <c r="M276">
        <v>2.0484299999999999E-4</v>
      </c>
      <c r="N276">
        <f t="shared" si="39"/>
        <v>7.4254083064704266E-4</v>
      </c>
      <c r="O276">
        <f t="shared" si="40"/>
        <v>0.74254083064704268</v>
      </c>
      <c r="P276" s="2">
        <v>-39.485300000000002</v>
      </c>
      <c r="Q276">
        <f t="shared" si="41"/>
        <v>6.5057604675808802E-11</v>
      </c>
      <c r="R276">
        <f t="shared" si="42"/>
        <v>39374.555256470376</v>
      </c>
      <c r="S276" s="1">
        <f t="shared" si="43"/>
        <v>1.0976986813825436</v>
      </c>
      <c r="T276">
        <f t="shared" si="44"/>
        <v>0.91099681265946975</v>
      </c>
      <c r="U276">
        <f t="shared" si="45"/>
        <v>0.28700469507248566</v>
      </c>
      <c r="V276">
        <f t="shared" si="46"/>
        <v>11300.682224998018</v>
      </c>
      <c r="W276">
        <f t="shared" si="47"/>
        <v>40964.143105833726</v>
      </c>
    </row>
    <row r="277" spans="11:23" x14ac:dyDescent="0.2">
      <c r="K277" s="1">
        <v>1779620</v>
      </c>
      <c r="L277">
        <v>7.2554300000000004E-4</v>
      </c>
      <c r="M277">
        <v>2.0802900000000001E-4</v>
      </c>
      <c r="N277">
        <f t="shared" si="39"/>
        <v>7.5477725832857477E-4</v>
      </c>
      <c r="O277">
        <f t="shared" si="40"/>
        <v>0.75477725832857478</v>
      </c>
      <c r="P277" s="2">
        <v>-40.864600000000003</v>
      </c>
      <c r="Q277">
        <f t="shared" si="41"/>
        <v>6.4886748224746309E-11</v>
      </c>
      <c r="R277">
        <f t="shared" si="42"/>
        <v>39271.148486319398</v>
      </c>
      <c r="S277" s="1">
        <f t="shared" si="43"/>
        <v>1.1147716006372157</v>
      </c>
      <c r="T277">
        <f t="shared" si="44"/>
        <v>0.89704473941423424</v>
      </c>
      <c r="U277">
        <f t="shared" si="45"/>
        <v>0.28672180697767052</v>
      </c>
      <c r="V277">
        <f t="shared" si="46"/>
        <v>11259.894656085908</v>
      </c>
      <c r="W277">
        <f t="shared" si="47"/>
        <v>40853.498394882889</v>
      </c>
    </row>
    <row r="278" spans="11:23" x14ac:dyDescent="0.2">
      <c r="K278" s="1">
        <v>1813840</v>
      </c>
      <c r="L278">
        <v>7.3749600000000003E-4</v>
      </c>
      <c r="M278">
        <v>2.1123600000000001E-4</v>
      </c>
      <c r="N278">
        <f t="shared" si="39"/>
        <v>7.6715122219286078E-4</v>
      </c>
      <c r="O278">
        <f t="shared" si="40"/>
        <v>0.7671512221928608</v>
      </c>
      <c r="P278" s="2">
        <v>-42.171199999999999</v>
      </c>
      <c r="Q278">
        <f t="shared" si="41"/>
        <v>6.4711404484684682E-11</v>
      </c>
      <c r="R278">
        <f t="shared" si="42"/>
        <v>39165.025892099453</v>
      </c>
      <c r="S278" s="1">
        <f t="shared" si="43"/>
        <v>1.131957053257973</v>
      </c>
      <c r="T278">
        <f t="shared" si="44"/>
        <v>0.8834257422769024</v>
      </c>
      <c r="U278">
        <f t="shared" si="45"/>
        <v>0.2864232483972794</v>
      </c>
      <c r="V278">
        <f t="shared" si="46"/>
        <v>11217.773939578681</v>
      </c>
      <c r="W278">
        <f t="shared" si="47"/>
        <v>40739.878562513062</v>
      </c>
    </row>
    <row r="279" spans="11:23" x14ac:dyDescent="0.2">
      <c r="K279" s="1">
        <v>1848730</v>
      </c>
      <c r="L279">
        <v>7.4962900000000003E-4</v>
      </c>
      <c r="M279">
        <v>2.14537E-4</v>
      </c>
      <c r="N279">
        <f t="shared" si="39"/>
        <v>7.797241576416624E-4</v>
      </c>
      <c r="O279">
        <f t="shared" si="40"/>
        <v>0.77972415764166236</v>
      </c>
      <c r="P279" s="2">
        <v>-43.424799999999998</v>
      </c>
      <c r="Q279">
        <f t="shared" si="41"/>
        <v>6.4534659379700888E-11</v>
      </c>
      <c r="R279">
        <f t="shared" si="42"/>
        <v>39058.055155362774</v>
      </c>
      <c r="S279" s="1">
        <f t="shared" si="43"/>
        <v>1.1496462266602556</v>
      </c>
      <c r="T279">
        <f t="shared" si="44"/>
        <v>0.86983280317895639</v>
      </c>
      <c r="U279">
        <f t="shared" si="45"/>
        <v>0.28619090243307016</v>
      </c>
      <c r="V279">
        <f t="shared" si="46"/>
        <v>11178.060052193901</v>
      </c>
      <c r="W279">
        <f t="shared" si="47"/>
        <v>40626.108588564246</v>
      </c>
    </row>
    <row r="280" spans="11:23" x14ac:dyDescent="0.2">
      <c r="K280" s="1">
        <v>1884280</v>
      </c>
      <c r="L280">
        <v>7.6196200000000003E-4</v>
      </c>
      <c r="M280">
        <v>2.1791700000000001E-4</v>
      </c>
      <c r="N280">
        <f t="shared" si="39"/>
        <v>7.9251114082579306E-4</v>
      </c>
      <c r="O280">
        <f t="shared" si="40"/>
        <v>0.7925111408257931</v>
      </c>
      <c r="P280" s="2">
        <v>-44.553199999999997</v>
      </c>
      <c r="Q280">
        <f t="shared" si="41"/>
        <v>6.4358810128105574E-11</v>
      </c>
      <c r="R280">
        <f t="shared" si="42"/>
        <v>38951.626612408385</v>
      </c>
      <c r="S280" s="1">
        <f t="shared" si="43"/>
        <v>1.1677587398682883</v>
      </c>
      <c r="T280">
        <f t="shared" si="44"/>
        <v>0.85634126798553456</v>
      </c>
      <c r="U280">
        <f t="shared" si="45"/>
        <v>0.28599457715739107</v>
      </c>
      <c r="V280">
        <f t="shared" si="46"/>
        <v>11139.953982608316</v>
      </c>
      <c r="W280">
        <f t="shared" si="47"/>
        <v>40513.303870298114</v>
      </c>
    </row>
    <row r="281" spans="11:23" x14ac:dyDescent="0.2">
      <c r="K281" s="1">
        <v>1920520</v>
      </c>
      <c r="L281">
        <v>7.7457999999999997E-4</v>
      </c>
      <c r="M281">
        <v>2.21344E-4</v>
      </c>
      <c r="N281">
        <f t="shared" si="39"/>
        <v>8.0558509341720067E-4</v>
      </c>
      <c r="O281">
        <f t="shared" si="40"/>
        <v>0.80558509341720064</v>
      </c>
      <c r="P281" s="2">
        <v>-45.714199999999998</v>
      </c>
      <c r="Q281">
        <f t="shared" si="41"/>
        <v>6.4190029689938292E-11</v>
      </c>
      <c r="R281">
        <f t="shared" si="42"/>
        <v>38849.476299282884</v>
      </c>
      <c r="S281" s="1">
        <f t="shared" si="43"/>
        <v>1.1861231134670831</v>
      </c>
      <c r="T281">
        <f t="shared" si="44"/>
        <v>0.84308280367032207</v>
      </c>
      <c r="U281">
        <f t="shared" si="45"/>
        <v>0.2857600247876268</v>
      </c>
      <c r="V281">
        <f t="shared" si="46"/>
        <v>11101.627310269396</v>
      </c>
      <c r="W281">
        <f t="shared" si="47"/>
        <v>40404.553427363382</v>
      </c>
    </row>
    <row r="282" spans="11:23" x14ac:dyDescent="0.2">
      <c r="K282" s="1">
        <v>1957460</v>
      </c>
      <c r="L282">
        <v>7.87341E-4</v>
      </c>
      <c r="M282">
        <v>2.24873E-4</v>
      </c>
      <c r="N282">
        <f t="shared" si="39"/>
        <v>8.1882459440957202E-4</v>
      </c>
      <c r="O282">
        <f t="shared" si="40"/>
        <v>0.818824594409572</v>
      </c>
      <c r="P282" s="2">
        <v>-46.793799999999997</v>
      </c>
      <c r="Q282">
        <f t="shared" si="41"/>
        <v>6.4016231263431167E-11</v>
      </c>
      <c r="R282">
        <f t="shared" si="42"/>
        <v>38744.288969037734</v>
      </c>
      <c r="S282" s="1">
        <f t="shared" si="43"/>
        <v>1.2050340777011503</v>
      </c>
      <c r="T282">
        <f t="shared" si="44"/>
        <v>0.8298520502488238</v>
      </c>
      <c r="U282">
        <f t="shared" si="45"/>
        <v>0.28561068202976858</v>
      </c>
      <c r="V282">
        <f t="shared" si="46"/>
        <v>11065.782797205307</v>
      </c>
      <c r="W282">
        <f t="shared" si="47"/>
        <v>40293.566194011968</v>
      </c>
    </row>
    <row r="283" spans="11:23" x14ac:dyDescent="0.2">
      <c r="K283" s="1">
        <v>1995110</v>
      </c>
      <c r="L283">
        <v>8.0031000000000004E-4</v>
      </c>
      <c r="M283">
        <v>2.2841800000000001E-4</v>
      </c>
      <c r="N283">
        <f t="shared" si="39"/>
        <v>8.322685136565002E-4</v>
      </c>
      <c r="O283">
        <f t="shared" si="40"/>
        <v>0.83226851365650023</v>
      </c>
      <c r="P283" s="2">
        <v>-47.819000000000003</v>
      </c>
      <c r="Q283">
        <f t="shared" si="41"/>
        <v>6.3842741756532107E-11</v>
      </c>
      <c r="R283">
        <f t="shared" si="42"/>
        <v>38639.288604977992</v>
      </c>
      <c r="S283" s="1">
        <f t="shared" si="43"/>
        <v>1.224030781642711</v>
      </c>
      <c r="T283">
        <f t="shared" si="44"/>
        <v>0.81697291848980269</v>
      </c>
      <c r="U283">
        <f t="shared" si="45"/>
        <v>0.28541190288763107</v>
      </c>
      <c r="V283">
        <f t="shared" si="46"/>
        <v>11028.112886971128</v>
      </c>
      <c r="W283">
        <f t="shared" si="47"/>
        <v>40182.258494845213</v>
      </c>
    </row>
    <row r="284" spans="11:23" x14ac:dyDescent="0.2">
      <c r="K284" s="1">
        <v>2033480</v>
      </c>
      <c r="L284">
        <v>8.1342600000000001E-4</v>
      </c>
      <c r="M284">
        <v>2.32069E-4</v>
      </c>
      <c r="N284">
        <f t="shared" si="39"/>
        <v>8.4588289865500886E-4</v>
      </c>
      <c r="O284">
        <f t="shared" si="40"/>
        <v>0.84588289865500887</v>
      </c>
      <c r="P284" s="2">
        <v>-48.795999999999999</v>
      </c>
      <c r="Q284">
        <f t="shared" si="41"/>
        <v>6.3664638324187131E-11</v>
      </c>
      <c r="R284">
        <f t="shared" si="42"/>
        <v>38531.495773176393</v>
      </c>
      <c r="S284" s="1">
        <f t="shared" si="43"/>
        <v>1.243595511146417</v>
      </c>
      <c r="T284">
        <f t="shared" si="44"/>
        <v>0.804119981969172</v>
      </c>
      <c r="U284">
        <f t="shared" si="45"/>
        <v>0.28529823241450358</v>
      </c>
      <c r="V284">
        <f t="shared" si="46"/>
        <v>10992.967636374142</v>
      </c>
      <c r="W284">
        <f t="shared" si="47"/>
        <v>40068.959357246596</v>
      </c>
    </row>
    <row r="285" spans="11:23" x14ac:dyDescent="0.2">
      <c r="K285" s="1">
        <v>2072580</v>
      </c>
      <c r="L285">
        <v>8.2690800000000001E-4</v>
      </c>
      <c r="M285">
        <v>2.3578499999999999E-4</v>
      </c>
      <c r="N285">
        <f t="shared" si="39"/>
        <v>8.5986708664130183E-4</v>
      </c>
      <c r="O285">
        <f t="shared" si="40"/>
        <v>0.85986708664130185</v>
      </c>
      <c r="P285" s="2">
        <v>-49.7226</v>
      </c>
      <c r="Q285">
        <f t="shared" si="41"/>
        <v>6.3498873714034198E-11</v>
      </c>
      <c r="R285">
        <f t="shared" si="42"/>
        <v>38431.170717642017</v>
      </c>
      <c r="S285" s="1">
        <f t="shared" si="43"/>
        <v>1.263508558211816</v>
      </c>
      <c r="T285">
        <f t="shared" si="44"/>
        <v>0.79144695419812017</v>
      </c>
      <c r="U285">
        <f t="shared" si="45"/>
        <v>0.28514054767882274</v>
      </c>
      <c r="V285">
        <f t="shared" si="46"/>
        <v>10958.28506636678</v>
      </c>
      <c r="W285">
        <f t="shared" si="47"/>
        <v>39962.969037901858</v>
      </c>
    </row>
    <row r="286" spans="11:23" x14ac:dyDescent="0.2">
      <c r="K286" s="1">
        <v>2112450</v>
      </c>
      <c r="L286">
        <v>8.4050699999999999E-4</v>
      </c>
      <c r="M286">
        <v>2.3954799999999999E-4</v>
      </c>
      <c r="N286">
        <f t="shared" si="39"/>
        <v>8.7397669382712937E-4</v>
      </c>
      <c r="O286">
        <f t="shared" si="40"/>
        <v>0.87397669382712939</v>
      </c>
      <c r="P286" s="2">
        <v>-50.608199999999997</v>
      </c>
      <c r="Q286">
        <f t="shared" si="41"/>
        <v>6.3324975148921723E-11</v>
      </c>
      <c r="R286">
        <f t="shared" si="42"/>
        <v>38325.922780907145</v>
      </c>
      <c r="S286" s="1">
        <f t="shared" si="43"/>
        <v>1.2836734656679776</v>
      </c>
      <c r="T286">
        <f t="shared" si="44"/>
        <v>0.7790143106834696</v>
      </c>
      <c r="U286">
        <f t="shared" si="45"/>
        <v>0.28500417010209311</v>
      </c>
      <c r="V286">
        <f t="shared" si="46"/>
        <v>10923.047815569345</v>
      </c>
      <c r="W286">
        <f t="shared" si="47"/>
        <v>39852.093177012313</v>
      </c>
    </row>
    <row r="287" spans="11:23" x14ac:dyDescent="0.2">
      <c r="K287" s="1">
        <v>2153070</v>
      </c>
      <c r="L287">
        <v>8.5433899999999997E-4</v>
      </c>
      <c r="M287">
        <v>2.4346099999999999E-4</v>
      </c>
      <c r="N287">
        <f t="shared" si="39"/>
        <v>8.8835149881226635E-4</v>
      </c>
      <c r="O287">
        <f t="shared" si="40"/>
        <v>0.88835149881226638</v>
      </c>
      <c r="P287" s="2">
        <v>-51.4465</v>
      </c>
      <c r="Q287">
        <f t="shared" si="41"/>
        <v>6.3152742328947398E-11</v>
      </c>
      <c r="R287">
        <f t="shared" si="42"/>
        <v>38221.682996475327</v>
      </c>
      <c r="S287" s="1">
        <f t="shared" si="43"/>
        <v>1.3046421828818922</v>
      </c>
      <c r="T287">
        <f t="shared" si="44"/>
        <v>0.76649368932027617</v>
      </c>
      <c r="U287">
        <f t="shared" si="45"/>
        <v>0.2849700177564175</v>
      </c>
      <c r="V287">
        <f t="shared" si="46"/>
        <v>10892.033682185735</v>
      </c>
      <c r="W287">
        <f t="shared" si="47"/>
        <v>39743.344710994315</v>
      </c>
    </row>
    <row r="288" spans="11:23" x14ac:dyDescent="0.2">
      <c r="K288" s="1">
        <v>2194480</v>
      </c>
      <c r="L288">
        <v>8.6838099999999999E-4</v>
      </c>
      <c r="M288">
        <v>2.4743600000000002E-4</v>
      </c>
      <c r="N288">
        <f t="shared" si="39"/>
        <v>9.0294525595796776E-4</v>
      </c>
      <c r="O288">
        <f t="shared" si="40"/>
        <v>0.90294525595796771</v>
      </c>
      <c r="P288" s="2">
        <v>-52.245600000000003</v>
      </c>
      <c r="Q288">
        <f t="shared" si="41"/>
        <v>6.2979443256299063E-11</v>
      </c>
      <c r="R288">
        <f t="shared" si="42"/>
        <v>38116.797888179542</v>
      </c>
      <c r="S288" s="1">
        <f t="shared" si="43"/>
        <v>1.3259431414623448</v>
      </c>
      <c r="T288">
        <f t="shared" si="44"/>
        <v>0.75418015202154787</v>
      </c>
      <c r="U288">
        <f t="shared" si="45"/>
        <v>0.28493944478287753</v>
      </c>
      <c r="V288">
        <f t="shared" si="46"/>
        <v>10860.979227159038</v>
      </c>
      <c r="W288">
        <f t="shared" si="47"/>
        <v>39633.964613965996</v>
      </c>
    </row>
    <row r="289" spans="11:23" x14ac:dyDescent="0.2">
      <c r="K289" s="1">
        <v>2236690</v>
      </c>
      <c r="L289">
        <v>8.8269599999999998E-4</v>
      </c>
      <c r="M289">
        <v>2.5148299999999999E-4</v>
      </c>
      <c r="N289">
        <f t="shared" si="39"/>
        <v>9.1782129399191868E-4</v>
      </c>
      <c r="O289">
        <f t="shared" si="40"/>
        <v>0.9178212939919187</v>
      </c>
      <c r="P289" s="2">
        <v>-52.990099999999998</v>
      </c>
      <c r="Q289">
        <f t="shared" si="41"/>
        <v>6.2809522842881066E-11</v>
      </c>
      <c r="R289">
        <f t="shared" si="42"/>
        <v>38013.957632368263</v>
      </c>
      <c r="S289" s="1">
        <f t="shared" si="43"/>
        <v>1.3476299287265183</v>
      </c>
      <c r="T289">
        <f t="shared" si="44"/>
        <v>0.742043478468142</v>
      </c>
      <c r="U289">
        <f t="shared" si="45"/>
        <v>0.28490329626507871</v>
      </c>
      <c r="V289">
        <f t="shared" si="46"/>
        <v>10830.301833542766</v>
      </c>
      <c r="W289">
        <f t="shared" si="47"/>
        <v>39526.654458493307</v>
      </c>
    </row>
    <row r="290" spans="11:23" x14ac:dyDescent="0.2">
      <c r="K290" s="1">
        <v>2279700</v>
      </c>
      <c r="L290">
        <v>8.9731000000000001E-4</v>
      </c>
      <c r="M290">
        <v>2.5560699999999998E-4</v>
      </c>
      <c r="N290">
        <f t="shared" si="39"/>
        <v>9.3300598848506864E-4</v>
      </c>
      <c r="O290">
        <f t="shared" si="40"/>
        <v>0.93300598848506866</v>
      </c>
      <c r="P290" s="2">
        <v>-53.698799999999999</v>
      </c>
      <c r="Q290">
        <f t="shared" si="41"/>
        <v>6.2644787465801915E-11</v>
      </c>
      <c r="R290">
        <f t="shared" si="42"/>
        <v>37914.255495472484</v>
      </c>
      <c r="S290" s="1">
        <f t="shared" si="43"/>
        <v>1.3697293383330054</v>
      </c>
      <c r="T290">
        <f t="shared" si="44"/>
        <v>0.73007124255440481</v>
      </c>
      <c r="U290">
        <f t="shared" si="45"/>
        <v>0.2848591902464031</v>
      </c>
      <c r="V290">
        <f t="shared" si="46"/>
        <v>10800.22411923553</v>
      </c>
      <c r="W290">
        <f t="shared" si="47"/>
        <v>39422.526692256579</v>
      </c>
    </row>
    <row r="291" spans="11:23" x14ac:dyDescent="0.2">
      <c r="K291" s="1">
        <v>2323550</v>
      </c>
      <c r="L291">
        <v>9.1215899999999995E-4</v>
      </c>
      <c r="M291">
        <v>2.59812E-4</v>
      </c>
      <c r="N291">
        <f t="shared" si="39"/>
        <v>9.4843888396933611E-4</v>
      </c>
      <c r="O291">
        <f t="shared" si="40"/>
        <v>0.94843888396933607</v>
      </c>
      <c r="P291" s="2">
        <v>-54.343600000000002</v>
      </c>
      <c r="Q291">
        <f t="shared" si="41"/>
        <v>6.2479659889290158E-11</v>
      </c>
      <c r="R291">
        <f t="shared" si="42"/>
        <v>37814.315989274422</v>
      </c>
      <c r="S291" s="1">
        <f t="shared" si="43"/>
        <v>1.392262805208679</v>
      </c>
      <c r="T291">
        <f t="shared" si="44"/>
        <v>0.7182552002817566</v>
      </c>
      <c r="U291">
        <f t="shared" si="45"/>
        <v>0.28483192075065866</v>
      </c>
      <c r="V291">
        <f t="shared" si="46"/>
        <v>10770.724255097377</v>
      </c>
      <c r="W291">
        <f t="shared" si="47"/>
        <v>39318.328991909591</v>
      </c>
    </row>
    <row r="292" spans="11:23" x14ac:dyDescent="0.2">
      <c r="K292" s="1">
        <v>2368240</v>
      </c>
      <c r="L292">
        <v>9.2719799999999995E-4</v>
      </c>
      <c r="M292">
        <v>2.6410300000000002E-4</v>
      </c>
      <c r="N292">
        <f t="shared" si="39"/>
        <v>9.6407807039316053E-4</v>
      </c>
      <c r="O292">
        <f t="shared" si="40"/>
        <v>0.96407807039316051</v>
      </c>
      <c r="P292" s="2">
        <v>-54.9649</v>
      </c>
      <c r="Q292">
        <f t="shared" si="41"/>
        <v>6.2311313433148324E-11</v>
      </c>
      <c r="R292">
        <f t="shared" si="42"/>
        <v>37712.428333363656</v>
      </c>
      <c r="S292" s="1">
        <f t="shared" si="43"/>
        <v>1.4152571230121309</v>
      </c>
      <c r="T292">
        <f t="shared" si="44"/>
        <v>0.70658538560941653</v>
      </c>
      <c r="U292">
        <f t="shared" si="45"/>
        <v>0.28483991553044763</v>
      </c>
      <c r="V292">
        <f t="shared" si="46"/>
        <v>10742.004900923364</v>
      </c>
      <c r="W292">
        <f t="shared" si="47"/>
        <v>39212.471486639952</v>
      </c>
    </row>
    <row r="293" spans="11:23" x14ac:dyDescent="0.2">
      <c r="K293" s="1">
        <v>2413780</v>
      </c>
      <c r="L293">
        <v>9.4253399999999997E-4</v>
      </c>
      <c r="M293">
        <v>2.6851199999999999E-4</v>
      </c>
      <c r="N293">
        <f t="shared" si="39"/>
        <v>9.8003522145890241E-4</v>
      </c>
      <c r="O293">
        <f t="shared" si="40"/>
        <v>0.98003522145890243</v>
      </c>
      <c r="P293" s="2">
        <v>-55.519500000000001</v>
      </c>
      <c r="Q293">
        <f t="shared" si="41"/>
        <v>6.214690035221788E-11</v>
      </c>
      <c r="R293">
        <f t="shared" si="42"/>
        <v>37612.921258483766</v>
      </c>
      <c r="S293" s="1">
        <f t="shared" si="43"/>
        <v>1.4388837711583482</v>
      </c>
      <c r="T293">
        <f t="shared" si="44"/>
        <v>0.694983166843954</v>
      </c>
      <c r="U293">
        <f t="shared" si="45"/>
        <v>0.28488309175053628</v>
      </c>
      <c r="V293">
        <f t="shared" si="46"/>
        <v>10715.285297886327</v>
      </c>
      <c r="W293">
        <f t="shared" si="47"/>
        <v>39109.451346343361</v>
      </c>
    </row>
    <row r="294" spans="11:23" x14ac:dyDescent="0.2">
      <c r="K294" s="1">
        <v>2460210</v>
      </c>
      <c r="L294">
        <v>9.5805499999999997E-4</v>
      </c>
      <c r="M294">
        <v>2.7301000000000002E-4</v>
      </c>
      <c r="N294">
        <f t="shared" si="39"/>
        <v>9.9619468133743823E-4</v>
      </c>
      <c r="O294">
        <f t="shared" si="40"/>
        <v>0.99619468133743827</v>
      </c>
      <c r="P294" s="2">
        <v>-56.1081</v>
      </c>
      <c r="Q294">
        <f t="shared" si="41"/>
        <v>6.197811934912296E-11</v>
      </c>
      <c r="R294">
        <f t="shared" si="42"/>
        <v>37510.770603449353</v>
      </c>
      <c r="S294" s="1">
        <f t="shared" si="43"/>
        <v>1.4629873464274992</v>
      </c>
      <c r="T294">
        <f t="shared" si="44"/>
        <v>0.68353291123256932</v>
      </c>
      <c r="U294">
        <f t="shared" si="45"/>
        <v>0.28496276309815188</v>
      </c>
      <c r="V294">
        <f t="shared" si="46"/>
        <v>10689.172837099857</v>
      </c>
      <c r="W294">
        <f t="shared" si="47"/>
        <v>39004.055266164229</v>
      </c>
    </row>
    <row r="295" spans="11:23" x14ac:dyDescent="0.2">
      <c r="K295" s="1">
        <v>2507520</v>
      </c>
      <c r="L295">
        <v>9.7385699999999996E-4</v>
      </c>
      <c r="M295">
        <v>2.77571E-4</v>
      </c>
      <c r="N295">
        <f t="shared" si="39"/>
        <v>1.0126416525553352E-3</v>
      </c>
      <c r="O295">
        <f t="shared" si="40"/>
        <v>1.0126416525553352</v>
      </c>
      <c r="P295" s="2">
        <v>-56.643300000000004</v>
      </c>
      <c r="Q295">
        <f t="shared" si="41"/>
        <v>6.1811732474574051E-11</v>
      </c>
      <c r="R295">
        <f t="shared" si="42"/>
        <v>37410.068937310178</v>
      </c>
      <c r="S295" s="1">
        <f t="shared" si="43"/>
        <v>1.4874285217949066</v>
      </c>
      <c r="T295">
        <f t="shared" si="44"/>
        <v>0.67230121336740412</v>
      </c>
      <c r="U295">
        <f t="shared" si="45"/>
        <v>0.28502233900870461</v>
      </c>
      <c r="V295">
        <f t="shared" si="46"/>
        <v>10662.705350989032</v>
      </c>
      <c r="W295">
        <f t="shared" si="47"/>
        <v>38899.955569335936</v>
      </c>
    </row>
    <row r="296" spans="11:23" x14ac:dyDescent="0.2">
      <c r="K296" s="1">
        <v>2555750</v>
      </c>
      <c r="L296">
        <v>9.89911E-4</v>
      </c>
      <c r="M296">
        <v>2.8223199999999999E-4</v>
      </c>
      <c r="N296">
        <f t="shared" si="39"/>
        <v>1.0293583874166471E-3</v>
      </c>
      <c r="O296">
        <f t="shared" si="40"/>
        <v>1.0293583874166472</v>
      </c>
      <c r="P296" s="2">
        <v>-57.144500000000001</v>
      </c>
      <c r="Q296">
        <f t="shared" si="41"/>
        <v>6.1645007872851886E-11</v>
      </c>
      <c r="R296">
        <f t="shared" si="42"/>
        <v>37309.162869897533</v>
      </c>
      <c r="S296" s="1">
        <f t="shared" si="43"/>
        <v>1.5124055703341486</v>
      </c>
      <c r="T296">
        <f t="shared" si="44"/>
        <v>0.66119830527935808</v>
      </c>
      <c r="U296">
        <f t="shared" si="45"/>
        <v>0.28510845924532607</v>
      </c>
      <c r="V296">
        <f t="shared" si="46"/>
        <v>10637.157941569414</v>
      </c>
      <c r="W296">
        <f t="shared" si="47"/>
        <v>38795.911680568017</v>
      </c>
    </row>
    <row r="297" spans="11:23" x14ac:dyDescent="0.2">
      <c r="K297" s="1">
        <v>2604900</v>
      </c>
      <c r="L297">
        <v>1.00618E-3</v>
      </c>
      <c r="M297">
        <v>2.8702300000000002E-4</v>
      </c>
      <c r="N297">
        <f t="shared" si="39"/>
        <v>1.0463175401994368E-3</v>
      </c>
      <c r="O297">
        <f t="shared" si="40"/>
        <v>1.0463175401994367</v>
      </c>
      <c r="P297" s="2">
        <v>-57.610999999999997</v>
      </c>
      <c r="Q297">
        <f t="shared" si="41"/>
        <v>6.1475880317940521E-11</v>
      </c>
      <c r="R297">
        <f t="shared" si="42"/>
        <v>37206.802472685958</v>
      </c>
      <c r="S297" s="1">
        <f t="shared" si="43"/>
        <v>1.5380792539967774</v>
      </c>
      <c r="T297">
        <f t="shared" si="44"/>
        <v>0.65016155533042208</v>
      </c>
      <c r="U297">
        <f t="shared" si="45"/>
        <v>0.28526009262756175</v>
      </c>
      <c r="V297">
        <f t="shared" si="46"/>
        <v>10613.615919733789</v>
      </c>
      <c r="W297">
        <f t="shared" si="47"/>
        <v>38691.019541142829</v>
      </c>
    </row>
    <row r="298" spans="11:23" x14ac:dyDescent="0.2">
      <c r="K298" s="1">
        <v>2655000</v>
      </c>
      <c r="L298">
        <v>1.02275E-3</v>
      </c>
      <c r="M298">
        <v>2.9190800000000001E-4</v>
      </c>
      <c r="N298">
        <f t="shared" si="39"/>
        <v>1.0635919532245438E-3</v>
      </c>
      <c r="O298">
        <f t="shared" si="40"/>
        <v>1.0635919532245437</v>
      </c>
      <c r="P298" s="2">
        <v>-58.06</v>
      </c>
      <c r="Q298">
        <f t="shared" si="41"/>
        <v>6.1309121675041789E-11</v>
      </c>
      <c r="R298">
        <f t="shared" si="42"/>
        <v>37105.875802667448</v>
      </c>
      <c r="S298" s="1">
        <f t="shared" si="43"/>
        <v>1.5642566584409305</v>
      </c>
      <c r="T298">
        <f t="shared" si="44"/>
        <v>0.63928128073092805</v>
      </c>
      <c r="U298">
        <f t="shared" si="45"/>
        <v>0.2854148130041555</v>
      </c>
      <c r="V298">
        <f t="shared" si="46"/>
        <v>10590.566603573749</v>
      </c>
      <c r="W298">
        <f t="shared" si="47"/>
        <v>38587.642064107953</v>
      </c>
    </row>
    <row r="299" spans="11:23" x14ac:dyDescent="0.2">
      <c r="K299" s="1">
        <v>2706060</v>
      </c>
      <c r="L299">
        <v>1.0396800000000001E-3</v>
      </c>
      <c r="M299">
        <v>2.9691899999999998E-4</v>
      </c>
      <c r="N299">
        <f t="shared" si="39"/>
        <v>1.0812471479550825E-3</v>
      </c>
      <c r="O299">
        <f t="shared" si="40"/>
        <v>1.0812471479550825</v>
      </c>
      <c r="P299" s="2">
        <v>-58.473399999999998</v>
      </c>
      <c r="Q299">
        <f t="shared" si="41"/>
        <v>6.1148020085948484E-11</v>
      </c>
      <c r="R299">
        <f t="shared" si="42"/>
        <v>37008.372928817895</v>
      </c>
      <c r="S299" s="1">
        <f t="shared" si="43"/>
        <v>1.5911092630815964</v>
      </c>
      <c r="T299">
        <f t="shared" si="44"/>
        <v>0.62849235008741022</v>
      </c>
      <c r="U299">
        <f t="shared" si="45"/>
        <v>0.28558691135734066</v>
      </c>
      <c r="V299">
        <f t="shared" si="46"/>
        <v>10569.106919101721</v>
      </c>
      <c r="W299">
        <f t="shared" si="47"/>
        <v>38487.994074852293</v>
      </c>
    </row>
    <row r="300" spans="11:23" x14ac:dyDescent="0.2">
      <c r="K300" s="1">
        <v>2758110</v>
      </c>
      <c r="L300">
        <v>1.05664E-3</v>
      </c>
      <c r="M300">
        <v>3.0202199999999999E-4</v>
      </c>
      <c r="N300">
        <f t="shared" si="39"/>
        <v>1.0989564950824942E-3</v>
      </c>
      <c r="O300">
        <f t="shared" si="40"/>
        <v>1.0989564950824942</v>
      </c>
      <c r="P300" s="2">
        <v>-58.879899999999999</v>
      </c>
      <c r="Q300">
        <f t="shared" si="41"/>
        <v>6.0972723737856828E-11</v>
      </c>
      <c r="R300">
        <f t="shared" si="42"/>
        <v>36902.279017451394</v>
      </c>
      <c r="S300" s="1">
        <f t="shared" si="43"/>
        <v>1.6184548710403508</v>
      </c>
      <c r="T300">
        <f t="shared" si="44"/>
        <v>0.61787326782685947</v>
      </c>
      <c r="U300">
        <f t="shared" si="45"/>
        <v>0.28583245003028468</v>
      </c>
      <c r="V300">
        <f t="shared" si="46"/>
        <v>10547.868823259298</v>
      </c>
      <c r="W300">
        <f t="shared" si="47"/>
        <v>38380.147646856691</v>
      </c>
    </row>
    <row r="301" spans="11:23" x14ac:dyDescent="0.2">
      <c r="K301" s="1">
        <v>2811150</v>
      </c>
      <c r="L301">
        <v>1.0741399999999999E-3</v>
      </c>
      <c r="M301">
        <v>3.0720399999999999E-4</v>
      </c>
      <c r="N301">
        <f t="shared" si="39"/>
        <v>1.117206801454413E-3</v>
      </c>
      <c r="O301">
        <f t="shared" si="40"/>
        <v>1.117206801454413</v>
      </c>
      <c r="P301" s="2">
        <v>-59.256700000000002</v>
      </c>
      <c r="Q301">
        <f t="shared" si="41"/>
        <v>6.0813080259939325E-11</v>
      </c>
      <c r="R301">
        <f t="shared" si="42"/>
        <v>36805.658630427904</v>
      </c>
      <c r="S301" s="1">
        <f t="shared" si="43"/>
        <v>1.646223818804855</v>
      </c>
      <c r="T301">
        <f t="shared" si="44"/>
        <v>0.60745081475372642</v>
      </c>
      <c r="U301">
        <f t="shared" si="45"/>
        <v>0.28599996276090639</v>
      </c>
      <c r="V301">
        <f t="shared" si="46"/>
        <v>10526.416997693013</v>
      </c>
      <c r="W301">
        <f t="shared" si="47"/>
        <v>38281.352667178733</v>
      </c>
    </row>
    <row r="302" spans="11:23" x14ac:dyDescent="0.2">
      <c r="K302" s="1">
        <v>2865220</v>
      </c>
      <c r="L302">
        <v>1.0918600000000001E-3</v>
      </c>
      <c r="M302">
        <v>3.1255399999999999E-4</v>
      </c>
      <c r="N302">
        <f t="shared" si="39"/>
        <v>1.1357148684929682E-3</v>
      </c>
      <c r="O302">
        <f t="shared" si="40"/>
        <v>1.1357148684929681</v>
      </c>
      <c r="P302" s="2">
        <v>-59.605200000000004</v>
      </c>
      <c r="Q302">
        <f t="shared" si="41"/>
        <v>6.0649763775318072E-11</v>
      </c>
      <c r="R302">
        <f t="shared" si="42"/>
        <v>36706.815244169586</v>
      </c>
      <c r="S302" s="1">
        <f t="shared" si="43"/>
        <v>1.6748930334980425</v>
      </c>
      <c r="T302">
        <f t="shared" si="44"/>
        <v>0.59705305353828064</v>
      </c>
      <c r="U302">
        <f t="shared" si="45"/>
        <v>0.28625831150513797</v>
      </c>
      <c r="V302">
        <f t="shared" si="46"/>
        <v>10507.630952527044</v>
      </c>
      <c r="W302">
        <f t="shared" si="47"/>
        <v>38181.154953774058</v>
      </c>
    </row>
    <row r="303" spans="11:23" x14ac:dyDescent="0.2">
      <c r="K303" s="1">
        <v>2920320</v>
      </c>
      <c r="L303">
        <v>1.10983E-3</v>
      </c>
      <c r="M303">
        <v>3.1794599999999999E-4</v>
      </c>
      <c r="N303">
        <f t="shared" si="39"/>
        <v>1.1544748970055607E-3</v>
      </c>
      <c r="O303">
        <f t="shared" si="40"/>
        <v>1.1544748970055607</v>
      </c>
      <c r="P303" s="2">
        <v>-59.975999999999999</v>
      </c>
      <c r="Q303">
        <f t="shared" si="41"/>
        <v>6.0484786082236944E-11</v>
      </c>
      <c r="R303">
        <f t="shared" si="42"/>
        <v>36606.966451323948</v>
      </c>
      <c r="S303" s="1">
        <f t="shared" si="43"/>
        <v>1.7037873149234009</v>
      </c>
      <c r="T303">
        <f t="shared" si="44"/>
        <v>0.58692771758601703</v>
      </c>
      <c r="U303">
        <f t="shared" si="45"/>
        <v>0.28648171341556811</v>
      </c>
      <c r="V303">
        <f t="shared" si="46"/>
        <v>10487.226471921504</v>
      </c>
      <c r="W303">
        <f t="shared" si="47"/>
        <v>38079.547159094844</v>
      </c>
    </row>
    <row r="304" spans="11:23" x14ac:dyDescent="0.2">
      <c r="K304" s="1">
        <v>2976490</v>
      </c>
      <c r="L304">
        <v>1.1280999999999999E-3</v>
      </c>
      <c r="M304">
        <v>3.2348300000000001E-4</v>
      </c>
      <c r="N304">
        <f t="shared" si="39"/>
        <v>1.1735633179718085E-3</v>
      </c>
      <c r="O304">
        <f t="shared" si="40"/>
        <v>1.1735633179718086</v>
      </c>
      <c r="P304" s="2">
        <v>-60.2941</v>
      </c>
      <c r="Q304">
        <f t="shared" si="41"/>
        <v>6.0320273645121301E-11</v>
      </c>
      <c r="R304">
        <f t="shared" si="42"/>
        <v>36507.399243495362</v>
      </c>
      <c r="S304" s="1">
        <f t="shared" si="43"/>
        <v>1.7334586124479203</v>
      </c>
      <c r="T304">
        <f t="shared" si="44"/>
        <v>0.57688138200648487</v>
      </c>
      <c r="U304">
        <f t="shared" si="45"/>
        <v>0.28675028809502706</v>
      </c>
      <c r="V304">
        <f t="shared" si="46"/>
        <v>10468.507250672468</v>
      </c>
      <c r="W304">
        <f t="shared" si="47"/>
        <v>37978.676169415747</v>
      </c>
    </row>
    <row r="305" spans="11:23" x14ac:dyDescent="0.2">
      <c r="K305" s="1">
        <v>3033730</v>
      </c>
      <c r="L305">
        <v>1.1467700000000001E-3</v>
      </c>
      <c r="M305">
        <v>3.29246E-4</v>
      </c>
      <c r="N305">
        <f t="shared" si="39"/>
        <v>1.1930986385944795E-3</v>
      </c>
      <c r="O305">
        <f t="shared" si="40"/>
        <v>1.1930986385944795</v>
      </c>
      <c r="P305" s="2">
        <v>-60.521099999999997</v>
      </c>
      <c r="Q305">
        <f t="shared" si="41"/>
        <v>6.0161620872487938E-11</v>
      </c>
      <c r="R305">
        <f t="shared" si="42"/>
        <v>36411.378457089624</v>
      </c>
      <c r="S305" s="1">
        <f t="shared" si="43"/>
        <v>1.7643409833407877</v>
      </c>
      <c r="T305">
        <f t="shared" si="44"/>
        <v>0.56678386402751668</v>
      </c>
      <c r="U305">
        <f t="shared" si="45"/>
        <v>0.28710726649633317</v>
      </c>
      <c r="V305">
        <f t="shared" si="46"/>
        <v>10453.971338178475</v>
      </c>
      <c r="W305">
        <f t="shared" si="47"/>
        <v>37882.370542045908</v>
      </c>
    </row>
    <row r="306" spans="11:23" x14ac:dyDescent="0.2">
      <c r="K306" s="1">
        <v>3092080</v>
      </c>
      <c r="L306">
        <v>1.1656100000000001E-3</v>
      </c>
      <c r="M306">
        <v>3.3506699999999998E-4</v>
      </c>
      <c r="N306">
        <f t="shared" si="39"/>
        <v>1.2128134920873037E-3</v>
      </c>
      <c r="O306">
        <f t="shared" si="40"/>
        <v>1.2128134920873037</v>
      </c>
      <c r="P306" s="2">
        <v>-60.738300000000002</v>
      </c>
      <c r="Q306">
        <f t="shared" si="41"/>
        <v>5.999605224229133E-11</v>
      </c>
      <c r="R306">
        <f t="shared" si="42"/>
        <v>36311.172013724543</v>
      </c>
      <c r="S306" s="1">
        <f t="shared" si="43"/>
        <v>1.7955341606733193</v>
      </c>
      <c r="T306">
        <f t="shared" si="44"/>
        <v>0.55693732923744732</v>
      </c>
      <c r="U306">
        <f t="shared" si="45"/>
        <v>0.2874606429251636</v>
      </c>
      <c r="V306">
        <f t="shared" si="46"/>
        <v>10438.032852431465</v>
      </c>
      <c r="W306">
        <f t="shared" si="47"/>
        <v>37781.658815339637</v>
      </c>
    </row>
    <row r="307" spans="11:23" x14ac:dyDescent="0.2">
      <c r="K307" s="1">
        <v>3151550</v>
      </c>
      <c r="L307">
        <v>1.1848500000000001E-3</v>
      </c>
      <c r="M307">
        <v>3.4103999999999997E-4</v>
      </c>
      <c r="N307">
        <f t="shared" si="39"/>
        <v>1.2329549075696159E-3</v>
      </c>
      <c r="O307">
        <f t="shared" si="40"/>
        <v>1.2329549075696158</v>
      </c>
      <c r="P307" s="2">
        <v>-60.954700000000003</v>
      </c>
      <c r="Q307">
        <f t="shared" si="41"/>
        <v>5.9835552132262601E-11</v>
      </c>
      <c r="R307">
        <f t="shared" si="42"/>
        <v>36214.033170656352</v>
      </c>
      <c r="S307" s="1">
        <f t="shared" si="43"/>
        <v>1.8275418652270405</v>
      </c>
      <c r="T307">
        <f t="shared" si="44"/>
        <v>0.54718308730824461</v>
      </c>
      <c r="U307">
        <f t="shared" si="45"/>
        <v>0.28783390302569939</v>
      </c>
      <c r="V307">
        <f t="shared" si="46"/>
        <v>10423.626511812161</v>
      </c>
      <c r="W307">
        <f t="shared" si="47"/>
        <v>37684.322843102171</v>
      </c>
    </row>
    <row r="308" spans="11:23" x14ac:dyDescent="0.2">
      <c r="K308" s="1">
        <v>3212160</v>
      </c>
      <c r="L308">
        <v>1.2044099999999999E-3</v>
      </c>
      <c r="M308">
        <v>3.4709600000000003E-4</v>
      </c>
      <c r="N308">
        <f t="shared" si="39"/>
        <v>1.2534269349730759E-3</v>
      </c>
      <c r="O308">
        <f t="shared" si="40"/>
        <v>1.253426934973076</v>
      </c>
      <c r="P308" s="2">
        <v>-61.140599999999999</v>
      </c>
      <c r="Q308">
        <f t="shared" si="41"/>
        <v>5.9675671513657366E-11</v>
      </c>
      <c r="R308">
        <f t="shared" si="42"/>
        <v>36117.269259917848</v>
      </c>
      <c r="S308" s="1">
        <f t="shared" si="43"/>
        <v>1.8599943445133853</v>
      </c>
      <c r="T308">
        <f t="shared" si="44"/>
        <v>0.53763604332980997</v>
      </c>
      <c r="U308">
        <f t="shared" si="45"/>
        <v>0.28818757732001565</v>
      </c>
      <c r="V308">
        <f t="shared" si="46"/>
        <v>10408.548327430399</v>
      </c>
      <c r="W308">
        <f t="shared" si="47"/>
        <v>37587.165589837452</v>
      </c>
    </row>
    <row r="309" spans="11:23" x14ac:dyDescent="0.2">
      <c r="K309" s="1">
        <v>3273940</v>
      </c>
      <c r="L309">
        <v>1.2243200000000001E-3</v>
      </c>
      <c r="M309">
        <v>3.5332199999999999E-4</v>
      </c>
      <c r="N309">
        <f t="shared" si="39"/>
        <v>1.2742825032480043E-3</v>
      </c>
      <c r="O309">
        <f t="shared" si="40"/>
        <v>1.2742825032480043</v>
      </c>
      <c r="P309" s="2">
        <v>-61.2639</v>
      </c>
      <c r="Q309">
        <f t="shared" si="41"/>
        <v>5.9517456009050051E-11</v>
      </c>
      <c r="R309">
        <f t="shared" si="42"/>
        <v>36021.513119499919</v>
      </c>
      <c r="S309" s="1">
        <f t="shared" si="43"/>
        <v>1.8933578081918496</v>
      </c>
      <c r="T309">
        <f t="shared" si="44"/>
        <v>0.52816218660486403</v>
      </c>
      <c r="U309">
        <f t="shared" si="45"/>
        <v>0.28858631730266593</v>
      </c>
      <c r="V309">
        <f t="shared" si="46"/>
        <v>10395.315814826148</v>
      </c>
      <c r="W309">
        <f t="shared" si="47"/>
        <v>37491.492345707971</v>
      </c>
    </row>
    <row r="310" spans="11:23" x14ac:dyDescent="0.2">
      <c r="K310" s="1">
        <v>3336900</v>
      </c>
      <c r="L310">
        <v>1.24452E-3</v>
      </c>
      <c r="M310">
        <v>3.5973100000000002E-4</v>
      </c>
      <c r="N310">
        <f t="shared" si="39"/>
        <v>1.2954676463582562E-3</v>
      </c>
      <c r="O310">
        <f t="shared" si="40"/>
        <v>1.2954676463582562</v>
      </c>
      <c r="P310" s="2">
        <v>-61.431199999999997</v>
      </c>
      <c r="Q310">
        <f t="shared" si="41"/>
        <v>5.9357939937284784E-11</v>
      </c>
      <c r="R310">
        <f t="shared" si="42"/>
        <v>35924.96984199508</v>
      </c>
      <c r="S310" s="1">
        <f t="shared" si="43"/>
        <v>1.9277019197747727</v>
      </c>
      <c r="T310">
        <f t="shared" si="44"/>
        <v>0.51875240136547518</v>
      </c>
      <c r="U310">
        <f t="shared" si="45"/>
        <v>0.28905200398547232</v>
      </c>
      <c r="V310">
        <f t="shared" si="46"/>
        <v>10384.184525946335</v>
      </c>
      <c r="W310">
        <f t="shared" si="47"/>
        <v>37395.651437261513</v>
      </c>
    </row>
    <row r="311" spans="11:23" x14ac:dyDescent="0.2">
      <c r="K311" s="1">
        <v>3401080</v>
      </c>
      <c r="L311">
        <v>1.26512E-3</v>
      </c>
      <c r="M311">
        <v>3.6624999999999998E-4</v>
      </c>
      <c r="N311">
        <f t="shared" si="39"/>
        <v>1.3170678330670748E-3</v>
      </c>
      <c r="O311">
        <f t="shared" si="40"/>
        <v>1.3170678330670749</v>
      </c>
      <c r="P311" s="2">
        <v>-61.584600000000002</v>
      </c>
      <c r="Q311">
        <f t="shared" si="41"/>
        <v>5.9201812837221899E-11</v>
      </c>
      <c r="R311">
        <f t="shared" si="42"/>
        <v>35830.477658351185</v>
      </c>
      <c r="S311" s="1">
        <f t="shared" si="43"/>
        <v>1.9626354918467146</v>
      </c>
      <c r="T311">
        <f t="shared" si="44"/>
        <v>0.50951896271837205</v>
      </c>
      <c r="U311">
        <f t="shared" si="45"/>
        <v>0.28949822941697223</v>
      </c>
      <c r="V311">
        <f t="shared" si="46"/>
        <v>10372.85984125705</v>
      </c>
      <c r="W311">
        <f t="shared" si="47"/>
        <v>37301.733880772437</v>
      </c>
    </row>
    <row r="312" spans="11:23" x14ac:dyDescent="0.2">
      <c r="K312" s="1">
        <v>3466490</v>
      </c>
      <c r="L312">
        <v>1.2859900000000001E-3</v>
      </c>
      <c r="M312">
        <v>3.7292599999999999E-4</v>
      </c>
      <c r="N312">
        <f t="shared" si="39"/>
        <v>1.3389712773528789E-3</v>
      </c>
      <c r="O312">
        <f t="shared" si="40"/>
        <v>1.338971277352879</v>
      </c>
      <c r="P312" s="2">
        <v>-61.694400000000002</v>
      </c>
      <c r="Q312">
        <f t="shared" si="41"/>
        <v>5.9042912359979837E-11</v>
      </c>
      <c r="R312">
        <f t="shared" si="42"/>
        <v>35734.306954670581</v>
      </c>
      <c r="S312" s="1">
        <f t="shared" si="43"/>
        <v>1.998410384798438</v>
      </c>
      <c r="T312">
        <f t="shared" si="44"/>
        <v>0.50039771991119886</v>
      </c>
      <c r="U312">
        <f t="shared" si="45"/>
        <v>0.28999136851764012</v>
      </c>
      <c r="V312">
        <f t="shared" si="46"/>
        <v>10362.640576814347</v>
      </c>
      <c r="W312">
        <f t="shared" si="47"/>
        <v>37206.518424260787</v>
      </c>
    </row>
    <row r="313" spans="11:23" x14ac:dyDescent="0.2">
      <c r="K313" s="1">
        <v>3533160</v>
      </c>
      <c r="L313">
        <v>1.30718E-3</v>
      </c>
      <c r="M313">
        <v>3.7973999999999999E-4</v>
      </c>
      <c r="N313">
        <f t="shared" si="39"/>
        <v>1.3612207829738717E-3</v>
      </c>
      <c r="O313">
        <f t="shared" si="40"/>
        <v>1.3612207829738718</v>
      </c>
      <c r="P313" s="2">
        <v>-61.779699999999998</v>
      </c>
      <c r="Q313">
        <f t="shared" si="41"/>
        <v>5.8883310835304307E-11</v>
      </c>
      <c r="R313">
        <f t="shared" si="42"/>
        <v>35637.711958840824</v>
      </c>
      <c r="S313" s="1">
        <f t="shared" si="43"/>
        <v>2.0349247827272943</v>
      </c>
      <c r="T313">
        <f t="shared" si="44"/>
        <v>0.49141865512088201</v>
      </c>
      <c r="U313">
        <f t="shared" si="45"/>
        <v>0.29050322067351092</v>
      </c>
      <c r="V313">
        <f t="shared" si="46"/>
        <v>10352.870101478155</v>
      </c>
      <c r="W313">
        <f t="shared" si="47"/>
        <v>37111.028455155843</v>
      </c>
    </row>
    <row r="314" spans="11:23" x14ac:dyDescent="0.2">
      <c r="K314" s="1">
        <v>3601110</v>
      </c>
      <c r="L314">
        <v>1.3286999999999999E-3</v>
      </c>
      <c r="M314">
        <v>3.8673100000000002E-4</v>
      </c>
      <c r="N314">
        <f t="shared" si="39"/>
        <v>1.383836896588973E-3</v>
      </c>
      <c r="O314">
        <f t="shared" si="40"/>
        <v>1.3838368965889731</v>
      </c>
      <c r="P314" s="2">
        <v>-61.793700000000001</v>
      </c>
      <c r="Q314">
        <f t="shared" si="41"/>
        <v>5.8723330552579993E-11</v>
      </c>
      <c r="R314">
        <f t="shared" si="42"/>
        <v>35540.887728784037</v>
      </c>
      <c r="S314" s="1">
        <f t="shared" si="43"/>
        <v>2.0723876761702988</v>
      </c>
      <c r="T314">
        <f t="shared" si="44"/>
        <v>0.48253519913222298</v>
      </c>
      <c r="U314">
        <f t="shared" si="45"/>
        <v>0.29105968239632724</v>
      </c>
      <c r="V314">
        <f t="shared" si="46"/>
        <v>10344.519494423406</v>
      </c>
      <c r="W314">
        <f t="shared" si="47"/>
        <v>37015.723471526762</v>
      </c>
    </row>
    <row r="315" spans="11:23" x14ac:dyDescent="0.2">
      <c r="K315" s="1">
        <v>3670370</v>
      </c>
      <c r="L315">
        <v>1.3506900000000001E-3</v>
      </c>
      <c r="M315">
        <v>3.93822E-4</v>
      </c>
      <c r="N315">
        <f t="shared" si="39"/>
        <v>1.406932565471423E-3</v>
      </c>
      <c r="O315">
        <f t="shared" si="40"/>
        <v>1.4069325654714231</v>
      </c>
      <c r="P315" s="2">
        <v>-61.908900000000003</v>
      </c>
      <c r="Q315">
        <f t="shared" si="41"/>
        <v>5.8568751947294728E-11</v>
      </c>
      <c r="R315">
        <f t="shared" si="42"/>
        <v>35447.332734473959</v>
      </c>
      <c r="S315" s="1">
        <f t="shared" si="43"/>
        <v>2.1103864427851384</v>
      </c>
      <c r="T315">
        <f t="shared" si="44"/>
        <v>0.47384686507001572</v>
      </c>
      <c r="U315">
        <f t="shared" si="45"/>
        <v>0.29157097483508426</v>
      </c>
      <c r="V315">
        <f t="shared" si="46"/>
        <v>10335.413360694165</v>
      </c>
      <c r="W315">
        <f t="shared" si="47"/>
        <v>36923.355309680686</v>
      </c>
    </row>
    <row r="316" spans="11:23" x14ac:dyDescent="0.2">
      <c r="K316" s="1">
        <v>3740960</v>
      </c>
      <c r="L316">
        <v>1.37294E-3</v>
      </c>
      <c r="M316">
        <v>4.0110599999999998E-4</v>
      </c>
      <c r="N316">
        <f t="shared" si="39"/>
        <v>1.4303322225399245E-3</v>
      </c>
      <c r="O316">
        <f t="shared" si="40"/>
        <v>1.4303322225399244</v>
      </c>
      <c r="P316" s="2">
        <v>-61.735900000000001</v>
      </c>
      <c r="Q316">
        <f t="shared" si="41"/>
        <v>5.8410190851702991E-11</v>
      </c>
      <c r="R316">
        <f t="shared" si="42"/>
        <v>35351.367433399399</v>
      </c>
      <c r="S316" s="1">
        <f t="shared" si="43"/>
        <v>2.1494194446216199</v>
      </c>
      <c r="T316">
        <f t="shared" si="44"/>
        <v>0.46524190636790219</v>
      </c>
      <c r="U316">
        <f t="shared" si="45"/>
        <v>0.2921511500866753</v>
      </c>
      <c r="V316">
        <f t="shared" si="46"/>
        <v>10327.942652804273</v>
      </c>
      <c r="W316">
        <f t="shared" si="47"/>
        <v>36829.140349060894</v>
      </c>
    </row>
    <row r="317" spans="11:23" x14ac:dyDescent="0.2">
      <c r="K317" s="1">
        <v>3812910</v>
      </c>
      <c r="L317">
        <v>1.39555E-3</v>
      </c>
      <c r="M317">
        <v>4.0863E-4</v>
      </c>
      <c r="N317">
        <f t="shared" si="39"/>
        <v>1.4541452057480367E-3</v>
      </c>
      <c r="O317">
        <f t="shared" si="40"/>
        <v>1.4541452057480366</v>
      </c>
      <c r="P317" s="2">
        <v>-61.7986</v>
      </c>
      <c r="Q317">
        <f t="shared" si="41"/>
        <v>5.8251750193918699E-11</v>
      </c>
      <c r="R317">
        <f t="shared" si="42"/>
        <v>35255.475024419902</v>
      </c>
      <c r="S317" s="1">
        <f t="shared" si="43"/>
        <v>2.1897385420705069</v>
      </c>
      <c r="T317">
        <f t="shared" si="44"/>
        <v>0.45667552577051057</v>
      </c>
      <c r="U317">
        <f t="shared" si="45"/>
        <v>0.29280928666117301</v>
      </c>
      <c r="V317">
        <f t="shared" si="46"/>
        <v>10323.130492801192</v>
      </c>
      <c r="W317">
        <f t="shared" si="47"/>
        <v>36735.752916864207</v>
      </c>
    </row>
    <row r="318" spans="11:23" x14ac:dyDescent="0.2">
      <c r="K318" s="1">
        <v>3886240</v>
      </c>
      <c r="L318">
        <v>1.41854E-3</v>
      </c>
      <c r="M318">
        <v>4.16267E-4</v>
      </c>
      <c r="N318">
        <f t="shared" si="39"/>
        <v>1.4783551491062627E-3</v>
      </c>
      <c r="O318">
        <f t="shared" si="40"/>
        <v>1.4783551491062628</v>
      </c>
      <c r="P318" s="2">
        <v>-61.698099999999997</v>
      </c>
      <c r="Q318">
        <f t="shared" si="41"/>
        <v>5.8094109723943254E-11</v>
      </c>
      <c r="R318">
        <f t="shared" si="42"/>
        <v>35160.066909924535</v>
      </c>
      <c r="S318" s="1">
        <f t="shared" si="43"/>
        <v>2.2306631762035671</v>
      </c>
      <c r="T318">
        <f t="shared" si="44"/>
        <v>0.44829717487959347</v>
      </c>
      <c r="U318">
        <f t="shared" si="45"/>
        <v>0.29344748826257983</v>
      </c>
      <c r="V318">
        <f t="shared" si="46"/>
        <v>10317.633321861602</v>
      </c>
      <c r="W318">
        <f t="shared" si="47"/>
        <v>36642.650865825184</v>
      </c>
    </row>
    <row r="319" spans="11:23" x14ac:dyDescent="0.2">
      <c r="K319" s="1">
        <v>3960980</v>
      </c>
      <c r="L319">
        <v>1.4418899999999999E-3</v>
      </c>
      <c r="M319">
        <v>4.2410899999999999E-4</v>
      </c>
      <c r="N319">
        <f t="shared" si="39"/>
        <v>1.5029688007343997E-3</v>
      </c>
      <c r="O319">
        <f t="shared" si="40"/>
        <v>1.5029688007343998</v>
      </c>
      <c r="P319" s="2">
        <v>-61.637700000000002</v>
      </c>
      <c r="Q319">
        <f t="shared" si="41"/>
        <v>5.7936147341004743E-11</v>
      </c>
      <c r="R319">
        <f t="shared" si="42"/>
        <v>35064.463965327202</v>
      </c>
      <c r="S319" s="1">
        <f t="shared" si="43"/>
        <v>2.2726863503388897</v>
      </c>
      <c r="T319">
        <f t="shared" si="44"/>
        <v>0.4400079227170462</v>
      </c>
      <c r="U319">
        <f t="shared" si="45"/>
        <v>0.29413408789852213</v>
      </c>
      <c r="V319">
        <f t="shared" si="46"/>
        <v>10313.654126092113</v>
      </c>
      <c r="W319">
        <f t="shared" si="47"/>
        <v>36549.802935287989</v>
      </c>
    </row>
    <row r="320" spans="11:23" x14ac:dyDescent="0.2">
      <c r="K320" s="1">
        <v>4037160</v>
      </c>
      <c r="L320">
        <v>1.4657699999999999E-3</v>
      </c>
      <c r="M320">
        <v>4.3223099999999999E-4</v>
      </c>
      <c r="N320">
        <f t="shared" si="39"/>
        <v>1.5281705828411303E-3</v>
      </c>
      <c r="O320">
        <f t="shared" si="40"/>
        <v>1.5281705828411303</v>
      </c>
      <c r="P320" s="2">
        <v>-61.5383</v>
      </c>
      <c r="Q320">
        <f t="shared" si="41"/>
        <v>5.7784318911266195E-11</v>
      </c>
      <c r="R320">
        <f t="shared" si="42"/>
        <v>34972.573448822128</v>
      </c>
      <c r="S320" s="1">
        <f t="shared" si="43"/>
        <v>2.3162099693553513</v>
      </c>
      <c r="T320">
        <f t="shared" si="44"/>
        <v>0.43173978751085357</v>
      </c>
      <c r="U320">
        <f t="shared" si="45"/>
        <v>0.29488323543257128</v>
      </c>
      <c r="V320">
        <f t="shared" si="46"/>
        <v>10312.825609991907</v>
      </c>
      <c r="W320">
        <f t="shared" si="47"/>
        <v>36461.421608261015</v>
      </c>
    </row>
    <row r="321" spans="11:23" x14ac:dyDescent="0.2">
      <c r="K321" s="1">
        <v>4114810</v>
      </c>
      <c r="L321">
        <v>1.4899500000000001E-3</v>
      </c>
      <c r="M321">
        <v>4.4049200000000001E-4</v>
      </c>
      <c r="N321">
        <f t="shared" si="39"/>
        <v>1.5537001655930916E-3</v>
      </c>
      <c r="O321">
        <f t="shared" si="40"/>
        <v>1.5537001655930915</v>
      </c>
      <c r="P321" s="2">
        <v>-61.405999999999999</v>
      </c>
      <c r="Q321">
        <f t="shared" si="41"/>
        <v>5.7629126851487546E-11</v>
      </c>
      <c r="R321">
        <f t="shared" si="42"/>
        <v>34878.647175889542</v>
      </c>
      <c r="S321" s="1">
        <f t="shared" si="43"/>
        <v>2.3604784520806636</v>
      </c>
      <c r="T321">
        <f t="shared" si="44"/>
        <v>0.42364292676281012</v>
      </c>
      <c r="U321">
        <f t="shared" si="45"/>
        <v>0.2956421356421356</v>
      </c>
      <c r="V321">
        <f t="shared" si="46"/>
        <v>10311.597739388526</v>
      </c>
      <c r="W321">
        <f t="shared" si="47"/>
        <v>36370.992243258224</v>
      </c>
    </row>
    <row r="322" spans="11:23" x14ac:dyDescent="0.2">
      <c r="K322" s="1">
        <v>4193950</v>
      </c>
      <c r="L322">
        <v>1.5146300000000001E-3</v>
      </c>
      <c r="M322">
        <v>4.48961E-4</v>
      </c>
      <c r="N322">
        <f t="shared" si="39"/>
        <v>1.5797689756483384E-3</v>
      </c>
      <c r="O322">
        <f t="shared" si="40"/>
        <v>1.5797689756483384</v>
      </c>
      <c r="P322" s="2">
        <v>-61.277500000000003</v>
      </c>
      <c r="Q322">
        <f t="shared" si="41"/>
        <v>5.747823685434434E-11</v>
      </c>
      <c r="R322">
        <f t="shared" si="42"/>
        <v>34787.324623210734</v>
      </c>
      <c r="S322" s="1">
        <f t="shared" si="43"/>
        <v>2.4058615510033938</v>
      </c>
      <c r="T322">
        <f t="shared" si="44"/>
        <v>0.41565151560069524</v>
      </c>
      <c r="U322">
        <f t="shared" si="45"/>
        <v>0.29641628648580842</v>
      </c>
      <c r="V322">
        <f t="shared" si="46"/>
        <v>10311.529581588451</v>
      </c>
      <c r="W322">
        <f t="shared" si="47"/>
        <v>36283.406631029247</v>
      </c>
    </row>
    <row r="323" spans="11:23" x14ac:dyDescent="0.2">
      <c r="K323" s="1">
        <v>4274610</v>
      </c>
      <c r="L323">
        <v>1.5395999999999999E-3</v>
      </c>
      <c r="M323">
        <v>4.5760700000000001E-4</v>
      </c>
      <c r="N323">
        <f t="shared" si="39"/>
        <v>1.6061669671765136E-3</v>
      </c>
      <c r="O323">
        <f t="shared" si="40"/>
        <v>1.6061669671765135</v>
      </c>
      <c r="P323" s="2">
        <v>-61.105600000000003</v>
      </c>
      <c r="Q323">
        <f t="shared" si="41"/>
        <v>5.7323346547236367E-11</v>
      </c>
      <c r="R323">
        <f t="shared" si="42"/>
        <v>34693.580978846549</v>
      </c>
      <c r="S323" s="1">
        <f t="shared" si="43"/>
        <v>2.4521931454402721</v>
      </c>
      <c r="T323">
        <f t="shared" si="44"/>
        <v>0.40779822007880939</v>
      </c>
      <c r="U323">
        <f t="shared" si="45"/>
        <v>0.29722460379319315</v>
      </c>
      <c r="V323">
        <f t="shared" si="46"/>
        <v>10311.785860604728</v>
      </c>
      <c r="W323">
        <f t="shared" si="47"/>
        <v>36193.611159578293</v>
      </c>
    </row>
    <row r="324" spans="11:23" x14ac:dyDescent="0.2">
      <c r="K324" s="1">
        <v>4356820</v>
      </c>
      <c r="L324">
        <v>1.5651300000000001E-3</v>
      </c>
      <c r="M324">
        <v>4.6648399999999997E-4</v>
      </c>
      <c r="N324">
        <f t="shared" si="39"/>
        <v>1.6331684662508031E-3</v>
      </c>
      <c r="O324">
        <f t="shared" si="40"/>
        <v>1.633168466250803</v>
      </c>
      <c r="P324" s="2">
        <v>-60.937399999999997</v>
      </c>
      <c r="Q324">
        <f t="shared" si="41"/>
        <v>5.7174309721635999E-11</v>
      </c>
      <c r="R324">
        <f t="shared" si="42"/>
        <v>34603.380013808062</v>
      </c>
      <c r="S324" s="1">
        <f t="shared" si="43"/>
        <v>2.4997626069040897</v>
      </c>
      <c r="T324">
        <f t="shared" si="44"/>
        <v>0.40003798650243899</v>
      </c>
      <c r="U324">
        <f t="shared" si="45"/>
        <v>0.29804808546254941</v>
      </c>
      <c r="V324">
        <f t="shared" si="46"/>
        <v>10313.471163648539</v>
      </c>
      <c r="W324">
        <f t="shared" si="47"/>
        <v>36107.639023112839</v>
      </c>
    </row>
    <row r="325" spans="11:23" x14ac:dyDescent="0.2">
      <c r="K325" s="1">
        <v>4440610</v>
      </c>
      <c r="L325">
        <v>1.5908000000000001E-3</v>
      </c>
      <c r="M325">
        <v>4.7557600000000002E-4</v>
      </c>
      <c r="N325">
        <f t="shared" si="39"/>
        <v>1.6603665775291913E-3</v>
      </c>
      <c r="O325">
        <f t="shared" si="40"/>
        <v>1.6603665775291914</v>
      </c>
      <c r="P325" s="2">
        <v>-60.578600000000002</v>
      </c>
      <c r="Q325">
        <f t="shared" si="41"/>
        <v>5.7015518919830184E-11</v>
      </c>
      <c r="R325">
        <f t="shared" si="42"/>
        <v>34507.275688555412</v>
      </c>
      <c r="S325" s="1">
        <f t="shared" si="43"/>
        <v>2.5484841956873536</v>
      </c>
      <c r="T325">
        <f t="shared" si="44"/>
        <v>0.39239011240181115</v>
      </c>
      <c r="U325">
        <f t="shared" si="45"/>
        <v>0.29895398541614282</v>
      </c>
      <c r="V325">
        <f t="shared" si="46"/>
        <v>10316.087592947215</v>
      </c>
      <c r="W325">
        <f t="shared" si="47"/>
        <v>36016.298236650124</v>
      </c>
    </row>
    <row r="326" spans="11:23" x14ac:dyDescent="0.2">
      <c r="K326" s="1">
        <v>4526010</v>
      </c>
      <c r="L326">
        <v>1.6169400000000001E-3</v>
      </c>
      <c r="M326">
        <v>4.8496800000000001E-4</v>
      </c>
      <c r="N326">
        <f t="shared" ref="N326:N389" si="48">SQRT(L326^2+M326^2)</f>
        <v>1.6881021665242895E-3</v>
      </c>
      <c r="O326">
        <f t="shared" ref="O326:O389" si="49">N326*10^3</f>
        <v>1.6881021665242895</v>
      </c>
      <c r="P326" s="2">
        <v>-60.191899999999997</v>
      </c>
      <c r="Q326">
        <f t="shared" ref="Q326:Q389" si="50">L326/(2*PI()*K326)</f>
        <v>5.6858909653979831E-11</v>
      </c>
      <c r="R326">
        <f t="shared" ref="R326:R389" si="51">(Q326*$D$8)/($D$13*$D$11)</f>
        <v>34412.491685630186</v>
      </c>
      <c r="S326" s="1">
        <f t="shared" ref="S326:S389" si="52">(M326*$D$8)/$D$11</f>
        <v>2.598813403986123</v>
      </c>
      <c r="T326">
        <f t="shared" ref="T326:T389" si="53">1/S326</f>
        <v>0.38479099671649214</v>
      </c>
      <c r="U326">
        <f t="shared" ref="U326:U389" si="54">S326/(2*PI()*K326*$D$13*R326)</f>
        <v>0.29992949645626921</v>
      </c>
      <c r="V326">
        <f t="shared" ref="V326:V389" si="55">U326*R326</f>
        <v>10321.321303076613</v>
      </c>
      <c r="W326">
        <f t="shared" ref="W326:W389" si="56">SQRT(R326^2+V326^2)</f>
        <v>35926.999004299119</v>
      </c>
    </row>
    <row r="327" spans="11:23" x14ac:dyDescent="0.2">
      <c r="K327" s="1">
        <v>4613060</v>
      </c>
      <c r="L327">
        <v>1.6436000000000001E-3</v>
      </c>
      <c r="M327">
        <v>4.94539E-4</v>
      </c>
      <c r="N327">
        <f t="shared" si="48"/>
        <v>1.7163885872729988E-3</v>
      </c>
      <c r="O327">
        <f t="shared" si="49"/>
        <v>1.7163885872729987</v>
      </c>
      <c r="P327" s="2">
        <v>-59.791800000000002</v>
      </c>
      <c r="Q327">
        <f t="shared" si="50"/>
        <v>5.6705758101095408E-11</v>
      </c>
      <c r="R327">
        <f t="shared" si="51"/>
        <v>34319.800380567358</v>
      </c>
      <c r="S327" s="1">
        <f t="shared" si="52"/>
        <v>2.6501018252624777</v>
      </c>
      <c r="T327">
        <f t="shared" si="53"/>
        <v>0.37734399126379065</v>
      </c>
      <c r="U327">
        <f t="shared" si="54"/>
        <v>0.30088768556826478</v>
      </c>
      <c r="V327">
        <f t="shared" si="55"/>
        <v>10326.405305673765</v>
      </c>
      <c r="W327">
        <f t="shared" si="56"/>
        <v>35839.68951733593</v>
      </c>
    </row>
    <row r="328" spans="11:23" x14ac:dyDescent="0.2">
      <c r="K328" s="1">
        <v>4701780</v>
      </c>
      <c r="L328">
        <v>1.6706799999999999E-3</v>
      </c>
      <c r="M328">
        <v>5.04365E-4</v>
      </c>
      <c r="N328">
        <f t="shared" si="48"/>
        <v>1.7451520608889645E-3</v>
      </c>
      <c r="O328">
        <f t="shared" si="49"/>
        <v>1.7451520608889646</v>
      </c>
      <c r="P328" s="2">
        <v>-59.291899999999998</v>
      </c>
      <c r="Q328">
        <f t="shared" si="50"/>
        <v>5.6552407880583032E-11</v>
      </c>
      <c r="R328">
        <f t="shared" si="51"/>
        <v>34226.98883668644</v>
      </c>
      <c r="S328" s="1">
        <f t="shared" si="52"/>
        <v>2.7027567231270124</v>
      </c>
      <c r="T328">
        <f t="shared" si="53"/>
        <v>0.36999260475172496</v>
      </c>
      <c r="U328">
        <f t="shared" si="54"/>
        <v>0.30189204395814878</v>
      </c>
      <c r="V328">
        <f t="shared" si="55"/>
        <v>10332.855618440009</v>
      </c>
      <c r="W328">
        <f t="shared" si="56"/>
        <v>35752.68759209838</v>
      </c>
    </row>
    <row r="329" spans="11:23" x14ac:dyDescent="0.2">
      <c r="K329" s="1">
        <v>4792210</v>
      </c>
      <c r="L329">
        <v>1.69826E-3</v>
      </c>
      <c r="M329">
        <v>5.1446900000000004E-4</v>
      </c>
      <c r="N329">
        <f t="shared" si="48"/>
        <v>1.7744760859366351E-3</v>
      </c>
      <c r="O329">
        <f t="shared" si="49"/>
        <v>1.7744760859366351</v>
      </c>
      <c r="P329" s="2">
        <v>-58.819299999999998</v>
      </c>
      <c r="Q329">
        <f t="shared" si="50"/>
        <v>5.640121648576381E-11</v>
      </c>
      <c r="R329">
        <f t="shared" si="51"/>
        <v>34135.483870291238</v>
      </c>
      <c r="S329" s="1">
        <f t="shared" si="52"/>
        <v>2.7569013484092491</v>
      </c>
      <c r="T329">
        <f t="shared" si="53"/>
        <v>0.36272607308818172</v>
      </c>
      <c r="U329">
        <f t="shared" si="54"/>
        <v>0.30293889039369709</v>
      </c>
      <c r="V329">
        <f t="shared" si="55"/>
        <v>10340.965606717973</v>
      </c>
      <c r="W329">
        <f t="shared" si="56"/>
        <v>35667.447746344806</v>
      </c>
    </row>
    <row r="330" spans="11:23" x14ac:dyDescent="0.2">
      <c r="K330" s="1">
        <v>4884370</v>
      </c>
      <c r="L330">
        <v>1.72612E-3</v>
      </c>
      <c r="M330">
        <v>5.2477100000000005E-4</v>
      </c>
      <c r="N330">
        <f t="shared" si="48"/>
        <v>1.8041271731341448E-3</v>
      </c>
      <c r="O330">
        <f t="shared" si="49"/>
        <v>1.8041271731341448</v>
      </c>
      <c r="P330" s="2">
        <v>-58.4392</v>
      </c>
      <c r="Q330">
        <f t="shared" si="50"/>
        <v>5.6244823870792428E-11</v>
      </c>
      <c r="R330">
        <f t="shared" si="51"/>
        <v>34040.830990115581</v>
      </c>
      <c r="S330" s="1">
        <f t="shared" si="52"/>
        <v>2.8121070025717199</v>
      </c>
      <c r="T330">
        <f t="shared" si="53"/>
        <v>0.35560524513664771</v>
      </c>
      <c r="U330">
        <f t="shared" si="54"/>
        <v>0.30401768127360784</v>
      </c>
      <c r="V330">
        <f t="shared" si="55"/>
        <v>10349.01450624171</v>
      </c>
      <c r="W330">
        <f t="shared" si="56"/>
        <v>35579.211286199345</v>
      </c>
    </row>
    <row r="331" spans="11:23" x14ac:dyDescent="0.2">
      <c r="K331" s="1">
        <v>4978310</v>
      </c>
      <c r="L331">
        <v>1.75449E-3</v>
      </c>
      <c r="M331">
        <v>5.3536100000000004E-4</v>
      </c>
      <c r="N331">
        <f t="shared" si="48"/>
        <v>1.834351809337838E-3</v>
      </c>
      <c r="O331">
        <f t="shared" si="49"/>
        <v>1.8343518093378379</v>
      </c>
      <c r="P331" s="2">
        <v>-57.856000000000002</v>
      </c>
      <c r="Q331">
        <f t="shared" si="50"/>
        <v>5.6090471687239138E-11</v>
      </c>
      <c r="R331">
        <f t="shared" si="51"/>
        <v>33947.41303212956</v>
      </c>
      <c r="S331" s="1">
        <f t="shared" si="52"/>
        <v>2.8688559714690762</v>
      </c>
      <c r="T331">
        <f t="shared" si="53"/>
        <v>0.34857100180178185</v>
      </c>
      <c r="U331">
        <f t="shared" si="54"/>
        <v>0.30513767533585257</v>
      </c>
      <c r="V331">
        <f t="shared" si="55"/>
        <v>10358.634696290041</v>
      </c>
      <c r="W331">
        <f t="shared" si="56"/>
        <v>35492.64944104883</v>
      </c>
    </row>
    <row r="332" spans="11:23" x14ac:dyDescent="0.2">
      <c r="K332" s="1">
        <v>5074060</v>
      </c>
      <c r="L332">
        <v>1.78349E-3</v>
      </c>
      <c r="M332">
        <v>5.4622600000000002E-4</v>
      </c>
      <c r="N332">
        <f t="shared" si="48"/>
        <v>1.865261221163406E-3</v>
      </c>
      <c r="O332">
        <f t="shared" si="49"/>
        <v>1.8652612211634059</v>
      </c>
      <c r="P332" s="2">
        <v>-57.306100000000001</v>
      </c>
      <c r="Q332">
        <f t="shared" si="50"/>
        <v>5.5941642285460644E-11</v>
      </c>
      <c r="R332">
        <f t="shared" si="51"/>
        <v>33857.337605385575</v>
      </c>
      <c r="S332" s="1">
        <f t="shared" si="52"/>
        <v>2.927078591588979</v>
      </c>
      <c r="T332">
        <f t="shared" si="53"/>
        <v>0.341637564113762</v>
      </c>
      <c r="U332">
        <f t="shared" si="54"/>
        <v>0.30626804747994096</v>
      </c>
      <c r="V332">
        <f t="shared" si="55"/>
        <v>10369.42068127062</v>
      </c>
      <c r="W332">
        <f t="shared" si="56"/>
        <v>35409.662452362056</v>
      </c>
    </row>
    <row r="333" spans="11:23" x14ac:dyDescent="0.2">
      <c r="K333" s="1">
        <v>5171640</v>
      </c>
      <c r="L333">
        <v>1.81307E-3</v>
      </c>
      <c r="M333">
        <v>5.5745399999999998E-4</v>
      </c>
      <c r="N333">
        <f t="shared" si="48"/>
        <v>1.8968336213321399E-3</v>
      </c>
      <c r="O333">
        <f t="shared" si="49"/>
        <v>1.89683362133214</v>
      </c>
      <c r="P333" s="2">
        <v>-56.553800000000003</v>
      </c>
      <c r="Q333">
        <f t="shared" si="50"/>
        <v>5.5796430662540837E-11</v>
      </c>
      <c r="R333">
        <f t="shared" si="51"/>
        <v>33769.451752547473</v>
      </c>
      <c r="S333" s="1">
        <f t="shared" si="52"/>
        <v>2.9872464313226441</v>
      </c>
      <c r="T333">
        <f t="shared" si="53"/>
        <v>0.33475644644330077</v>
      </c>
      <c r="U333">
        <f t="shared" si="54"/>
        <v>0.30746413541672407</v>
      </c>
      <c r="V333">
        <f t="shared" si="55"/>
        <v>10382.895286593786</v>
      </c>
      <c r="W333">
        <f t="shared" si="56"/>
        <v>35329.596462456277</v>
      </c>
    </row>
    <row r="334" spans="11:23" x14ac:dyDescent="0.2">
      <c r="K334" s="1">
        <v>5271110</v>
      </c>
      <c r="L334">
        <v>1.84333E-3</v>
      </c>
      <c r="M334">
        <v>5.6903699999999999E-4</v>
      </c>
      <c r="N334">
        <f t="shared" si="48"/>
        <v>1.9291626671354076E-3</v>
      </c>
      <c r="O334">
        <f t="shared" si="49"/>
        <v>1.9291626671354076</v>
      </c>
      <c r="P334" s="2">
        <v>-55.743600000000001</v>
      </c>
      <c r="Q334">
        <f t="shared" si="50"/>
        <v>5.5657173014712927E-11</v>
      </c>
      <c r="R334">
        <f t="shared" si="51"/>
        <v>33685.169400367282</v>
      </c>
      <c r="S334" s="1">
        <f t="shared" si="52"/>
        <v>3.0493166208163247</v>
      </c>
      <c r="T334">
        <f t="shared" si="53"/>
        <v>0.32794233080731794</v>
      </c>
      <c r="U334">
        <f t="shared" si="54"/>
        <v>0.3087005582288575</v>
      </c>
      <c r="V334">
        <f t="shared" si="55"/>
        <v>10398.630597927009</v>
      </c>
      <c r="W334">
        <f t="shared" si="56"/>
        <v>35253.682869220684</v>
      </c>
    </row>
    <row r="335" spans="11:23" x14ac:dyDescent="0.2">
      <c r="K335" s="1">
        <v>5372480</v>
      </c>
      <c r="L335">
        <v>1.8735799999999999E-3</v>
      </c>
      <c r="M335">
        <v>5.8080100000000004E-4</v>
      </c>
      <c r="N335">
        <f t="shared" si="48"/>
        <v>1.9615381255537706E-3</v>
      </c>
      <c r="O335">
        <f t="shared" si="49"/>
        <v>1.9615381255537705</v>
      </c>
      <c r="P335" s="2">
        <v>-54.898000000000003</v>
      </c>
      <c r="Q335">
        <f t="shared" si="50"/>
        <v>5.5503141617672526E-11</v>
      </c>
      <c r="R335">
        <f t="shared" si="51"/>
        <v>33591.94559072626</v>
      </c>
      <c r="S335" s="1">
        <f t="shared" si="52"/>
        <v>3.1123567407510273</v>
      </c>
      <c r="T335">
        <f t="shared" si="53"/>
        <v>0.32129992905591376</v>
      </c>
      <c r="U335">
        <f t="shared" si="54"/>
        <v>0.30999530310955492</v>
      </c>
      <c r="V335">
        <f t="shared" si="55"/>
        <v>10413.345355436864</v>
      </c>
      <c r="W335">
        <f t="shared" si="56"/>
        <v>35168.971694690081</v>
      </c>
    </row>
    <row r="336" spans="11:23" x14ac:dyDescent="0.2">
      <c r="K336" s="1">
        <v>5475810</v>
      </c>
      <c r="L336">
        <v>1.90446E-3</v>
      </c>
      <c r="M336">
        <v>5.9299000000000005E-4</v>
      </c>
      <c r="N336">
        <f t="shared" si="48"/>
        <v>1.9946440864725716E-3</v>
      </c>
      <c r="O336">
        <f t="shared" si="49"/>
        <v>1.9946440864725716</v>
      </c>
      <c r="P336" s="2">
        <v>-54.059600000000003</v>
      </c>
      <c r="Q336">
        <f t="shared" si="50"/>
        <v>5.5353312646127418E-11</v>
      </c>
      <c r="R336">
        <f t="shared" si="51"/>
        <v>33501.265198349058</v>
      </c>
      <c r="S336" s="1">
        <f t="shared" si="52"/>
        <v>3.1776743216660304</v>
      </c>
      <c r="T336">
        <f t="shared" si="53"/>
        <v>0.31469555995143883</v>
      </c>
      <c r="U336">
        <f t="shared" si="54"/>
        <v>0.31136910200266754</v>
      </c>
      <c r="V336">
        <f t="shared" si="55"/>
        <v>10431.258860763164</v>
      </c>
      <c r="W336">
        <f t="shared" si="56"/>
        <v>35087.68917028256</v>
      </c>
    </row>
    <row r="337" spans="11:23" x14ac:dyDescent="0.2">
      <c r="K337" s="1">
        <v>5581120</v>
      </c>
      <c r="L337">
        <v>1.93618E-3</v>
      </c>
      <c r="M337">
        <v>6.0555500000000003E-4</v>
      </c>
      <c r="N337">
        <f t="shared" si="48"/>
        <v>2.028667013194871E-3</v>
      </c>
      <c r="O337">
        <f t="shared" si="49"/>
        <v>2.028667013194871</v>
      </c>
      <c r="P337" s="2">
        <v>-53.135100000000001</v>
      </c>
      <c r="Q337">
        <f t="shared" si="50"/>
        <v>5.5213401201849441E-11</v>
      </c>
      <c r="R337">
        <f t="shared" si="51"/>
        <v>33416.587151544423</v>
      </c>
      <c r="S337" s="1">
        <f t="shared" si="52"/>
        <v>3.2450067857071327</v>
      </c>
      <c r="T337">
        <f t="shared" si="53"/>
        <v>0.30816576544757085</v>
      </c>
      <c r="U337">
        <f t="shared" si="54"/>
        <v>0.31275759485171828</v>
      </c>
      <c r="V337">
        <f t="shared" si="55"/>
        <v>10451.291425669866</v>
      </c>
      <c r="W337">
        <f t="shared" si="56"/>
        <v>35012.823212660878</v>
      </c>
    </row>
    <row r="338" spans="11:23" x14ac:dyDescent="0.2">
      <c r="K338" s="1">
        <v>5688460</v>
      </c>
      <c r="L338">
        <v>1.9680000000000001E-3</v>
      </c>
      <c r="M338">
        <v>6.1844099999999996E-4</v>
      </c>
      <c r="N338">
        <f t="shared" si="48"/>
        <v>2.062884696361142E-3</v>
      </c>
      <c r="O338">
        <f t="shared" si="49"/>
        <v>2.062884696361142</v>
      </c>
      <c r="P338" s="2">
        <v>-52.167200000000001</v>
      </c>
      <c r="Q338">
        <f t="shared" si="50"/>
        <v>5.5061814270444028E-11</v>
      </c>
      <c r="R338">
        <f t="shared" si="51"/>
        <v>33324.842796114739</v>
      </c>
      <c r="S338" s="1">
        <f t="shared" si="52"/>
        <v>3.3140594026298267</v>
      </c>
      <c r="T338">
        <f t="shared" si="53"/>
        <v>0.30174474217524999</v>
      </c>
      <c r="U338">
        <f t="shared" si="54"/>
        <v>0.314248475609756</v>
      </c>
      <c r="V338">
        <f t="shared" si="55"/>
        <v>10472.281048613815</v>
      </c>
      <c r="W338">
        <f t="shared" si="56"/>
        <v>34931.559051192038</v>
      </c>
    </row>
    <row r="339" spans="11:23" x14ac:dyDescent="0.2">
      <c r="K339" s="1">
        <v>5797870</v>
      </c>
      <c r="L339">
        <v>2.00022E-3</v>
      </c>
      <c r="M339">
        <v>6.3146299999999997E-4</v>
      </c>
      <c r="N339">
        <f t="shared" si="48"/>
        <v>2.0975284428986891E-3</v>
      </c>
      <c r="O339">
        <f t="shared" si="49"/>
        <v>2.0975284428986889</v>
      </c>
      <c r="P339" s="2">
        <v>-50.863900000000001</v>
      </c>
      <c r="Q339">
        <f t="shared" si="50"/>
        <v>5.4907215972636661E-11</v>
      </c>
      <c r="R339">
        <f t="shared" si="51"/>
        <v>33231.27588337785</v>
      </c>
      <c r="S339" s="1">
        <f t="shared" si="52"/>
        <v>3.3838408070662171</v>
      </c>
      <c r="T339">
        <f t="shared" si="53"/>
        <v>0.29552217643092904</v>
      </c>
      <c r="U339">
        <f t="shared" si="54"/>
        <v>0.31569677335493096</v>
      </c>
      <c r="V339">
        <f t="shared" si="55"/>
        <v>10491.006570849921</v>
      </c>
      <c r="W339">
        <f t="shared" si="56"/>
        <v>34847.939906209474</v>
      </c>
    </row>
    <row r="340" spans="11:23" x14ac:dyDescent="0.2">
      <c r="K340" s="1">
        <v>5909370</v>
      </c>
      <c r="L340">
        <v>2.0329800000000002E-3</v>
      </c>
      <c r="M340">
        <v>6.4486199999999995E-4</v>
      </c>
      <c r="N340">
        <f t="shared" si="48"/>
        <v>2.1328044165942646E-3</v>
      </c>
      <c r="O340">
        <f t="shared" si="49"/>
        <v>2.1328044165942646</v>
      </c>
      <c r="P340" s="2">
        <v>-49.431699999999999</v>
      </c>
      <c r="Q340">
        <f t="shared" si="50"/>
        <v>5.4753521307171732E-11</v>
      </c>
      <c r="R340">
        <f t="shared" si="51"/>
        <v>33138.255872448615</v>
      </c>
      <c r="S340" s="1">
        <f t="shared" si="52"/>
        <v>3.4556424533604262</v>
      </c>
      <c r="T340">
        <f t="shared" si="53"/>
        <v>0.28938179036073419</v>
      </c>
      <c r="U340">
        <f t="shared" si="54"/>
        <v>0.31720036596523321</v>
      </c>
      <c r="V340">
        <f t="shared" si="55"/>
        <v>10511.466890190239</v>
      </c>
      <c r="W340">
        <f t="shared" si="56"/>
        <v>34765.427344582444</v>
      </c>
    </row>
    <row r="341" spans="11:23" x14ac:dyDescent="0.2">
      <c r="K341" s="1">
        <v>6023030</v>
      </c>
      <c r="L341">
        <v>2.06638E-3</v>
      </c>
      <c r="M341">
        <v>6.5883200000000004E-4</v>
      </c>
      <c r="N341">
        <f t="shared" si="48"/>
        <v>2.168867425322258E-3</v>
      </c>
      <c r="O341">
        <f t="shared" si="49"/>
        <v>2.168867425322258</v>
      </c>
      <c r="P341" s="2">
        <v>-47.924900000000001</v>
      </c>
      <c r="Q341">
        <f t="shared" si="50"/>
        <v>5.4602847952978938E-11</v>
      </c>
      <c r="R341">
        <f t="shared" si="51"/>
        <v>33047.064437720801</v>
      </c>
      <c r="S341" s="1">
        <f t="shared" si="52"/>
        <v>3.530503935465815</v>
      </c>
      <c r="T341">
        <f t="shared" si="53"/>
        <v>0.28324568341489753</v>
      </c>
      <c r="U341">
        <f t="shared" si="54"/>
        <v>0.31883390276715801</v>
      </c>
      <c r="V341">
        <f t="shared" si="55"/>
        <v>10536.524529676279</v>
      </c>
      <c r="W341">
        <f t="shared" si="56"/>
        <v>34686.118507485684</v>
      </c>
    </row>
    <row r="342" spans="11:23" x14ac:dyDescent="0.2">
      <c r="K342" s="1">
        <v>6138860</v>
      </c>
      <c r="L342">
        <v>2.1003599999999999E-3</v>
      </c>
      <c r="M342">
        <v>6.7307900000000004E-4</v>
      </c>
      <c r="N342">
        <f t="shared" si="48"/>
        <v>2.205571914456883E-3</v>
      </c>
      <c r="O342">
        <f t="shared" si="49"/>
        <v>2.2055719144568831</v>
      </c>
      <c r="P342" s="2">
        <v>-46.362400000000001</v>
      </c>
      <c r="Q342">
        <f t="shared" si="50"/>
        <v>5.4453542884589861E-11</v>
      </c>
      <c r="R342">
        <f t="shared" si="51"/>
        <v>32956.701125166466</v>
      </c>
      <c r="S342" s="1">
        <f t="shared" si="52"/>
        <v>3.6068497862571878</v>
      </c>
      <c r="T342">
        <f t="shared" si="53"/>
        <v>0.27725024862698694</v>
      </c>
      <c r="U342">
        <f t="shared" si="54"/>
        <v>0.32045887371688658</v>
      </c>
      <c r="V342">
        <f t="shared" si="55"/>
        <v>10561.267323994894</v>
      </c>
      <c r="W342">
        <f t="shared" si="56"/>
        <v>34607.57888876988</v>
      </c>
    </row>
    <row r="343" spans="11:23" x14ac:dyDescent="0.2">
      <c r="K343" s="1">
        <v>6256930</v>
      </c>
      <c r="L343">
        <v>2.1349899999999998E-3</v>
      </c>
      <c r="M343">
        <v>6.8782800000000003E-4</v>
      </c>
      <c r="N343">
        <f t="shared" si="48"/>
        <v>2.2430536457436765E-3</v>
      </c>
      <c r="O343">
        <f t="shared" si="49"/>
        <v>2.2430536457436765</v>
      </c>
      <c r="P343" s="2">
        <v>-44.732599999999998</v>
      </c>
      <c r="Q343">
        <f t="shared" si="50"/>
        <v>5.4306858467613601E-11</v>
      </c>
      <c r="R343">
        <f t="shared" si="51"/>
        <v>32867.923899040848</v>
      </c>
      <c r="S343" s="1">
        <f t="shared" si="52"/>
        <v>3.6858857203711732</v>
      </c>
      <c r="T343">
        <f t="shared" si="53"/>
        <v>0.27130521016242976</v>
      </c>
      <c r="U343">
        <f t="shared" si="54"/>
        <v>0.32216919048801174</v>
      </c>
      <c r="V343">
        <f t="shared" si="55"/>
        <v>10589.032435575564</v>
      </c>
      <c r="W343">
        <f t="shared" si="56"/>
        <v>34531.551215588501</v>
      </c>
    </row>
    <row r="344" spans="11:23" x14ac:dyDescent="0.2">
      <c r="K344" s="1">
        <v>6377270</v>
      </c>
      <c r="L344">
        <v>2.1699100000000002E-3</v>
      </c>
      <c r="M344">
        <v>7.02872E-4</v>
      </c>
      <c r="N344">
        <f t="shared" si="48"/>
        <v>2.2809073756915252E-3</v>
      </c>
      <c r="O344">
        <f t="shared" si="49"/>
        <v>2.280907375691525</v>
      </c>
      <c r="P344" s="2">
        <v>-43.048699999999997</v>
      </c>
      <c r="Q344">
        <f t="shared" si="50"/>
        <v>5.4153564544787133E-11</v>
      </c>
      <c r="R344">
        <f t="shared" si="51"/>
        <v>32775.1464279844</v>
      </c>
      <c r="S344" s="1">
        <f t="shared" si="52"/>
        <v>3.7665024803420724</v>
      </c>
      <c r="T344">
        <f t="shared" si="53"/>
        <v>0.26549829854597107</v>
      </c>
      <c r="U344">
        <f t="shared" si="54"/>
        <v>0.32391758183519126</v>
      </c>
      <c r="V344">
        <f t="shared" si="55"/>
        <v>10616.446175247014</v>
      </c>
      <c r="W344">
        <f t="shared" si="56"/>
        <v>34451.693031950337</v>
      </c>
    </row>
    <row r="345" spans="11:23" x14ac:dyDescent="0.2">
      <c r="K345" s="1">
        <v>6499920</v>
      </c>
      <c r="L345">
        <v>2.2056300000000001E-3</v>
      </c>
      <c r="M345">
        <v>7.1842399999999995E-4</v>
      </c>
      <c r="N345">
        <f t="shared" si="48"/>
        <v>2.3196846209508743E-3</v>
      </c>
      <c r="O345">
        <f t="shared" si="49"/>
        <v>2.3196846209508744</v>
      </c>
      <c r="P345" s="2">
        <v>-40.569699999999997</v>
      </c>
      <c r="Q345">
        <f t="shared" si="50"/>
        <v>5.400634425220267E-11</v>
      </c>
      <c r="R345">
        <f t="shared" si="51"/>
        <v>32686.044875996333</v>
      </c>
      <c r="S345" s="1">
        <f t="shared" si="52"/>
        <v>3.8498414760258952</v>
      </c>
      <c r="T345">
        <f t="shared" si="53"/>
        <v>0.25975095500095174</v>
      </c>
      <c r="U345">
        <f t="shared" si="54"/>
        <v>0.32572280935605696</v>
      </c>
      <c r="V345">
        <f t="shared" si="55"/>
        <v>10646.590363747677</v>
      </c>
      <c r="W345">
        <f t="shared" si="56"/>
        <v>34376.262391497577</v>
      </c>
    </row>
    <row r="346" spans="11:23" x14ac:dyDescent="0.2">
      <c r="K346" s="1">
        <v>6624930</v>
      </c>
      <c r="L346">
        <v>2.2420500000000002E-3</v>
      </c>
      <c r="M346">
        <v>7.3439999999999996E-4</v>
      </c>
      <c r="N346">
        <f t="shared" si="48"/>
        <v>2.3592650471068316E-3</v>
      </c>
      <c r="O346">
        <f t="shared" si="49"/>
        <v>2.3592650471068315</v>
      </c>
      <c r="P346" s="2">
        <v>-38.003399999999999</v>
      </c>
      <c r="Q346">
        <f t="shared" si="50"/>
        <v>5.3862205360537238E-11</v>
      </c>
      <c r="R346">
        <f t="shared" si="51"/>
        <v>32598.80826802762</v>
      </c>
      <c r="S346" s="1">
        <f t="shared" si="52"/>
        <v>3.9354525739582997</v>
      </c>
      <c r="T346">
        <f t="shared" si="53"/>
        <v>0.25410038139379598</v>
      </c>
      <c r="U346">
        <f t="shared" si="54"/>
        <v>0.32755736937178026</v>
      </c>
      <c r="V346">
        <f t="shared" si="55"/>
        <v>10677.979880930168</v>
      </c>
      <c r="W346">
        <f t="shared" si="56"/>
        <v>34303.083751073682</v>
      </c>
    </row>
    <row r="347" spans="11:23" x14ac:dyDescent="0.2">
      <c r="K347" s="1">
        <v>6752340</v>
      </c>
      <c r="L347">
        <v>2.2785800000000001E-3</v>
      </c>
      <c r="M347">
        <v>7.5090900000000002E-4</v>
      </c>
      <c r="N347">
        <f t="shared" si="48"/>
        <v>2.3991229944879859E-3</v>
      </c>
      <c r="O347">
        <f t="shared" si="49"/>
        <v>2.3991229944879859</v>
      </c>
      <c r="P347" s="2">
        <v>-35.373899999999999</v>
      </c>
      <c r="Q347">
        <f t="shared" si="50"/>
        <v>5.3706903122522106E-11</v>
      </c>
      <c r="R347">
        <f t="shared" si="51"/>
        <v>32504.8153123593</v>
      </c>
      <c r="S347" s="1">
        <f t="shared" si="52"/>
        <v>4.0239198758965866</v>
      </c>
      <c r="T347">
        <f t="shared" si="53"/>
        <v>0.24851389462052492</v>
      </c>
      <c r="U347">
        <f t="shared" si="54"/>
        <v>0.32955129949354423</v>
      </c>
      <c r="V347">
        <f t="shared" si="55"/>
        <v>10712.004125985663</v>
      </c>
      <c r="W347">
        <f t="shared" si="56"/>
        <v>34224.407239362401</v>
      </c>
    </row>
    <row r="348" spans="11:23" x14ac:dyDescent="0.2">
      <c r="K348" s="1">
        <v>6882200</v>
      </c>
      <c r="L348">
        <v>2.3156600000000002E-3</v>
      </c>
      <c r="M348">
        <v>7.6765700000000004E-4</v>
      </c>
      <c r="N348">
        <f t="shared" si="48"/>
        <v>2.4395857241033777E-3</v>
      </c>
      <c r="O348">
        <f t="shared" si="49"/>
        <v>2.4395857241033778</v>
      </c>
      <c r="P348" s="2">
        <v>-32.628399999999999</v>
      </c>
      <c r="Q348">
        <f t="shared" si="50"/>
        <v>5.355100629452477E-11</v>
      </c>
      <c r="R348">
        <f t="shared" si="51"/>
        <v>32410.462495361535</v>
      </c>
      <c r="S348" s="1">
        <f t="shared" si="52"/>
        <v>4.1136679147155588</v>
      </c>
      <c r="T348">
        <f t="shared" si="53"/>
        <v>0.24309205816608689</v>
      </c>
      <c r="U348">
        <f t="shared" si="54"/>
        <v>0.33150678424293717</v>
      </c>
      <c r="V348">
        <f t="shared" si="55"/>
        <v>10744.288197663624</v>
      </c>
      <c r="W348">
        <f t="shared" si="56"/>
        <v>34144.952892597328</v>
      </c>
    </row>
    <row r="349" spans="11:23" x14ac:dyDescent="0.2">
      <c r="K349" s="1">
        <v>7014570</v>
      </c>
      <c r="L349">
        <v>2.35344E-3</v>
      </c>
      <c r="M349">
        <v>7.8500399999999995E-4</v>
      </c>
      <c r="N349">
        <f t="shared" si="48"/>
        <v>2.4809093320022802E-3</v>
      </c>
      <c r="O349">
        <f t="shared" si="49"/>
        <v>2.4809093320022804</v>
      </c>
      <c r="P349" s="2">
        <v>-29.7515</v>
      </c>
      <c r="Q349">
        <f t="shared" si="50"/>
        <v>5.3397657913484394E-11</v>
      </c>
      <c r="R349">
        <f t="shared" si="51"/>
        <v>32317.652064776936</v>
      </c>
      <c r="S349" s="1">
        <f t="shared" si="52"/>
        <v>4.2066258338338249</v>
      </c>
      <c r="T349">
        <f t="shared" si="53"/>
        <v>0.23772021556018028</v>
      </c>
      <c r="U349">
        <f t="shared" si="54"/>
        <v>0.33355598613094017</v>
      </c>
      <c r="V349">
        <f t="shared" si="55"/>
        <v>10779.746303903286</v>
      </c>
      <c r="W349">
        <f t="shared" si="56"/>
        <v>34068.072521886199</v>
      </c>
    </row>
    <row r="350" spans="11:23" x14ac:dyDescent="0.2">
      <c r="K350" s="1">
        <v>7149470</v>
      </c>
      <c r="L350">
        <v>2.3918099999999999E-3</v>
      </c>
      <c r="M350">
        <v>8.0311900000000003E-4</v>
      </c>
      <c r="N350">
        <f t="shared" si="48"/>
        <v>2.5230448280323912E-3</v>
      </c>
      <c r="O350">
        <f t="shared" si="49"/>
        <v>2.5230448280323912</v>
      </c>
      <c r="P350" s="2">
        <v>-26.038699999999999</v>
      </c>
      <c r="Q350">
        <f t="shared" si="50"/>
        <v>5.3244280266456974E-11</v>
      </c>
      <c r="R350">
        <f t="shared" si="51"/>
        <v>32224.823921655428</v>
      </c>
      <c r="S350" s="1">
        <f t="shared" si="52"/>
        <v>4.3036992589117862</v>
      </c>
      <c r="T350">
        <f t="shared" si="53"/>
        <v>0.23235824341797884</v>
      </c>
      <c r="U350">
        <f t="shared" si="54"/>
        <v>0.33577876169093701</v>
      </c>
      <c r="V350">
        <f t="shared" si="55"/>
        <v>10820.411472121945</v>
      </c>
      <c r="W350">
        <f t="shared" si="56"/>
        <v>33992.948992514961</v>
      </c>
    </row>
    <row r="351" spans="11:23" x14ac:dyDescent="0.2">
      <c r="K351" s="1">
        <v>7286980</v>
      </c>
      <c r="L351">
        <v>2.4310099999999999E-3</v>
      </c>
      <c r="M351">
        <v>8.2165999999999999E-4</v>
      </c>
      <c r="N351">
        <f t="shared" si="48"/>
        <v>2.5661127753276941E-3</v>
      </c>
      <c r="O351">
        <f t="shared" si="49"/>
        <v>2.566112775327694</v>
      </c>
      <c r="P351" s="2">
        <v>-21.900700000000001</v>
      </c>
      <c r="Q351">
        <f t="shared" si="50"/>
        <v>5.3095693717538473E-11</v>
      </c>
      <c r="R351">
        <f t="shared" si="51"/>
        <v>32134.895475781745</v>
      </c>
      <c r="S351" s="1">
        <f t="shared" si="52"/>
        <v>4.4030555037017658</v>
      </c>
      <c r="T351">
        <f t="shared" si="53"/>
        <v>0.22711501119149496</v>
      </c>
      <c r="U351">
        <f t="shared" si="54"/>
        <v>0.33799120530150023</v>
      </c>
      <c r="V351">
        <f t="shared" si="55"/>
        <v>10861.312054097198</v>
      </c>
      <c r="W351">
        <f t="shared" si="56"/>
        <v>33920.784288926683</v>
      </c>
    </row>
    <row r="352" spans="11:23" x14ac:dyDescent="0.2">
      <c r="K352" s="1">
        <v>7427120</v>
      </c>
      <c r="L352">
        <v>2.4705600000000001E-3</v>
      </c>
      <c r="M352">
        <v>8.4084000000000003E-4</v>
      </c>
      <c r="N352">
        <f t="shared" si="48"/>
        <v>2.6097276906221463E-3</v>
      </c>
      <c r="O352">
        <f t="shared" si="49"/>
        <v>2.6097276906221465</v>
      </c>
      <c r="P352" s="2">
        <v>-17.579799999999999</v>
      </c>
      <c r="Q352">
        <f t="shared" si="50"/>
        <v>5.2941360339554633E-11</v>
      </c>
      <c r="R352">
        <f t="shared" si="51"/>
        <v>32041.488899415708</v>
      </c>
      <c r="S352" s="1">
        <f t="shared" si="52"/>
        <v>4.505835978059773</v>
      </c>
      <c r="T352">
        <f t="shared" si="53"/>
        <v>0.2219343990480992</v>
      </c>
      <c r="U352">
        <f t="shared" si="54"/>
        <v>0.34034388964445311</v>
      </c>
      <c r="V352">
        <f t="shared" si="55"/>
        <v>10905.12496202671</v>
      </c>
      <c r="W352">
        <f t="shared" si="56"/>
        <v>33846.399532724274</v>
      </c>
    </row>
    <row r="353" spans="11:23" x14ac:dyDescent="0.2">
      <c r="K353" s="1">
        <v>7569960</v>
      </c>
      <c r="L353">
        <v>2.5106E-3</v>
      </c>
      <c r="M353">
        <v>8.6041799999999995E-4</v>
      </c>
      <c r="N353">
        <f t="shared" si="48"/>
        <v>2.653946400122655E-3</v>
      </c>
      <c r="O353">
        <f t="shared" si="49"/>
        <v>2.6539464001226549</v>
      </c>
      <c r="P353" s="2">
        <v>-13.0846</v>
      </c>
      <c r="Q353">
        <f t="shared" si="50"/>
        <v>5.2784215521153669E-11</v>
      </c>
      <c r="R353">
        <f t="shared" si="51"/>
        <v>31946.380766150891</v>
      </c>
      <c r="S353" s="1">
        <f t="shared" si="52"/>
        <v>4.6107492276416835</v>
      </c>
      <c r="T353">
        <f t="shared" si="53"/>
        <v>0.21688449113756775</v>
      </c>
      <c r="U353">
        <f t="shared" si="54"/>
        <v>0.34271409224886479</v>
      </c>
      <c r="V353">
        <f t="shared" si="55"/>
        <v>10948.474884907997</v>
      </c>
      <c r="W353">
        <f t="shared" si="56"/>
        <v>33770.406369502824</v>
      </c>
    </row>
    <row r="354" spans="11:23" x14ac:dyDescent="0.2">
      <c r="K354" s="1">
        <v>7715550</v>
      </c>
      <c r="L354">
        <v>2.5514700000000001E-3</v>
      </c>
      <c r="M354">
        <v>8.8069799999999996E-4</v>
      </c>
      <c r="N354">
        <f t="shared" si="48"/>
        <v>2.6991902726751222E-3</v>
      </c>
      <c r="O354">
        <f t="shared" si="49"/>
        <v>2.6991902726751222</v>
      </c>
      <c r="P354" s="2">
        <v>-8.4170599999999993</v>
      </c>
      <c r="Q354">
        <f t="shared" si="50"/>
        <v>5.2631252814210029E-11</v>
      </c>
      <c r="R354">
        <f t="shared" si="51"/>
        <v>31853.803755565514</v>
      </c>
      <c r="S354" s="1">
        <f t="shared" si="52"/>
        <v>4.7194243068898789</v>
      </c>
      <c r="T354">
        <f t="shared" si="53"/>
        <v>0.21189025079607735</v>
      </c>
      <c r="U354">
        <f t="shared" si="54"/>
        <v>0.34517278274876834</v>
      </c>
      <c r="V354">
        <f t="shared" si="55"/>
        <v>10995.066083441716</v>
      </c>
      <c r="W354">
        <f t="shared" si="56"/>
        <v>33698.016141567292</v>
      </c>
    </row>
    <row r="355" spans="11:23" x14ac:dyDescent="0.2">
      <c r="K355" s="1">
        <v>7863940</v>
      </c>
      <c r="L355">
        <v>2.5930699999999998E-3</v>
      </c>
      <c r="M355">
        <v>9.0156199999999996E-4</v>
      </c>
      <c r="N355">
        <f t="shared" si="48"/>
        <v>2.7453280431933812E-3</v>
      </c>
      <c r="O355">
        <f t="shared" si="49"/>
        <v>2.7453280431933811</v>
      </c>
      <c r="P355" s="2">
        <v>-3.3954300000000002</v>
      </c>
      <c r="Q355">
        <f t="shared" si="50"/>
        <v>5.248004286442941E-11</v>
      </c>
      <c r="R355">
        <f t="shared" si="51"/>
        <v>31762.287559224838</v>
      </c>
      <c r="S355" s="1">
        <f t="shared" si="52"/>
        <v>4.8312288854615906</v>
      </c>
      <c r="T355">
        <f t="shared" si="53"/>
        <v>0.20698667434475254</v>
      </c>
      <c r="U355">
        <f t="shared" si="54"/>
        <v>0.34768131982553502</v>
      </c>
      <c r="V355">
        <f t="shared" si="55"/>
        <v>11043.154059269464</v>
      </c>
      <c r="W355">
        <f t="shared" si="56"/>
        <v>33627.283009063467</v>
      </c>
    </row>
    <row r="356" spans="11:23" x14ac:dyDescent="0.2">
      <c r="K356" s="1">
        <v>8015190</v>
      </c>
      <c r="L356">
        <v>2.6352099999999998E-3</v>
      </c>
      <c r="M356">
        <v>9.2310799999999996E-4</v>
      </c>
      <c r="N356">
        <f t="shared" si="48"/>
        <v>2.7922141973287075E-3</v>
      </c>
      <c r="O356">
        <f t="shared" si="49"/>
        <v>2.7922141973287076</v>
      </c>
      <c r="P356" s="2">
        <v>1.89354</v>
      </c>
      <c r="Q356">
        <f t="shared" si="50"/>
        <v>5.2326482289901233E-11</v>
      </c>
      <c r="R356">
        <f t="shared" si="51"/>
        <v>31669.348703619795</v>
      </c>
      <c r="S356" s="1">
        <f t="shared" si="52"/>
        <v>4.9466881190652208</v>
      </c>
      <c r="T356">
        <f t="shared" si="53"/>
        <v>0.20215545753650035</v>
      </c>
      <c r="U356">
        <f t="shared" si="54"/>
        <v>0.35029769923459614</v>
      </c>
      <c r="V356">
        <f t="shared" si="55"/>
        <v>11093.699987136153</v>
      </c>
      <c r="W356">
        <f t="shared" si="56"/>
        <v>33556.189097036171</v>
      </c>
    </row>
    <row r="357" spans="11:23" x14ac:dyDescent="0.2">
      <c r="K357" s="1">
        <v>8169340</v>
      </c>
      <c r="L357">
        <v>2.6781000000000001E-3</v>
      </c>
      <c r="M357">
        <v>9.4549100000000002E-4</v>
      </c>
      <c r="N357">
        <f t="shared" si="48"/>
        <v>2.8401008505123545E-3</v>
      </c>
      <c r="O357">
        <f t="shared" si="49"/>
        <v>2.8401008505123544</v>
      </c>
      <c r="P357" s="2">
        <v>7.4341499999999998</v>
      </c>
      <c r="Q357">
        <f t="shared" si="50"/>
        <v>5.2174698702025495E-11</v>
      </c>
      <c r="R357">
        <f t="shared" si="51"/>
        <v>31577.485326576945</v>
      </c>
      <c r="S357" s="1">
        <f t="shared" si="52"/>
        <v>5.0666326111171118</v>
      </c>
      <c r="T357">
        <f t="shared" si="53"/>
        <v>0.19736974767142548</v>
      </c>
      <c r="U357">
        <f t="shared" si="54"/>
        <v>0.3530454426645756</v>
      </c>
      <c r="V357">
        <f t="shared" si="55"/>
        <v>11148.287285355498</v>
      </c>
      <c r="W357">
        <f t="shared" si="56"/>
        <v>33487.637852601692</v>
      </c>
    </row>
    <row r="358" spans="11:23" x14ac:dyDescent="0.2">
      <c r="K358" s="1">
        <v>8326450</v>
      </c>
      <c r="L358">
        <v>2.72113E-3</v>
      </c>
      <c r="M358">
        <v>9.6842499999999997E-4</v>
      </c>
      <c r="N358">
        <f t="shared" si="48"/>
        <v>2.8883205254135146E-3</v>
      </c>
      <c r="O358">
        <f t="shared" si="49"/>
        <v>2.8883205254135147</v>
      </c>
      <c r="P358" s="2">
        <v>13.193899999999999</v>
      </c>
      <c r="Q358">
        <f t="shared" si="50"/>
        <v>5.201271734000074E-11</v>
      </c>
      <c r="R358">
        <f t="shared" si="51"/>
        <v>31479.44999125613</v>
      </c>
      <c r="S358" s="1">
        <f t="shared" si="52"/>
        <v>5.1895297643458154</v>
      </c>
      <c r="T358">
        <f t="shared" si="53"/>
        <v>0.19269568639347781</v>
      </c>
      <c r="U358">
        <f t="shared" si="54"/>
        <v>0.3558907512687744</v>
      </c>
      <c r="V358">
        <f t="shared" si="55"/>
        <v>11203.245106915958</v>
      </c>
      <c r="W358">
        <f t="shared" si="56"/>
        <v>33413.59712269291</v>
      </c>
    </row>
    <row r="359" spans="11:23" x14ac:dyDescent="0.2">
      <c r="K359" s="1">
        <v>8486590</v>
      </c>
      <c r="L359">
        <v>2.7648799999999999E-3</v>
      </c>
      <c r="M359">
        <v>9.9184300000000006E-4</v>
      </c>
      <c r="N359">
        <f t="shared" si="48"/>
        <v>2.9373991814271687E-3</v>
      </c>
      <c r="O359">
        <f t="shared" si="49"/>
        <v>2.9373991814271685</v>
      </c>
      <c r="P359" s="2">
        <v>18.2637</v>
      </c>
      <c r="Q359">
        <f t="shared" si="50"/>
        <v>5.1851723608177088E-11</v>
      </c>
      <c r="R359">
        <f t="shared" si="51"/>
        <v>31382.012395432794</v>
      </c>
      <c r="S359" s="1">
        <f t="shared" si="52"/>
        <v>5.3150205437262015</v>
      </c>
      <c r="T359">
        <f t="shared" si="53"/>
        <v>0.18814602723979879</v>
      </c>
      <c r="U359">
        <f t="shared" si="54"/>
        <v>0.35872913110153065</v>
      </c>
      <c r="V359">
        <f t="shared" si="55"/>
        <v>11257.642038831071</v>
      </c>
      <c r="W359">
        <f t="shared" si="56"/>
        <v>33340.144064799031</v>
      </c>
    </row>
    <row r="360" spans="11:23" x14ac:dyDescent="0.2">
      <c r="K360" s="1">
        <v>8649810</v>
      </c>
      <c r="L360">
        <v>2.8091700000000002E-3</v>
      </c>
      <c r="M360">
        <v>1.0158999999999999E-3</v>
      </c>
      <c r="N360">
        <f t="shared" si="48"/>
        <v>2.9872209323884968E-3</v>
      </c>
      <c r="O360">
        <f t="shared" si="49"/>
        <v>2.9872209323884968</v>
      </c>
      <c r="P360" s="2">
        <v>23.131399999999999</v>
      </c>
      <c r="Q360">
        <f t="shared" si="50"/>
        <v>5.168822106907084E-11</v>
      </c>
      <c r="R360">
        <f t="shared" si="51"/>
        <v>31283.056404158709</v>
      </c>
      <c r="S360" s="1">
        <f t="shared" si="52"/>
        <v>5.4439355526746143</v>
      </c>
      <c r="T360">
        <f t="shared" si="53"/>
        <v>0.18369063893651319</v>
      </c>
      <c r="U360">
        <f t="shared" si="54"/>
        <v>0.36163706717642574</v>
      </c>
      <c r="V360">
        <f t="shared" si="55"/>
        <v>11313.112770314659</v>
      </c>
      <c r="W360">
        <f t="shared" si="56"/>
        <v>33265.840415351478</v>
      </c>
    </row>
    <row r="361" spans="11:23" x14ac:dyDescent="0.2">
      <c r="K361" s="1">
        <v>8816170</v>
      </c>
      <c r="L361">
        <v>2.8543599999999998E-3</v>
      </c>
      <c r="M361">
        <v>1.04079E-3</v>
      </c>
      <c r="N361">
        <f t="shared" si="48"/>
        <v>3.0381926919963451E-3</v>
      </c>
      <c r="O361">
        <f t="shared" si="49"/>
        <v>3.0381926919963451</v>
      </c>
      <c r="P361" s="2">
        <v>28.2531</v>
      </c>
      <c r="Q361">
        <f t="shared" si="50"/>
        <v>5.152866872619089E-11</v>
      </c>
      <c r="R361">
        <f t="shared" si="51"/>
        <v>31186.49117443143</v>
      </c>
      <c r="S361" s="1">
        <f t="shared" si="52"/>
        <v>5.5773143851444162</v>
      </c>
      <c r="T361">
        <f t="shared" si="53"/>
        <v>0.17929776429020622</v>
      </c>
      <c r="U361">
        <f t="shared" si="54"/>
        <v>0.36463165122829644</v>
      </c>
      <c r="V361">
        <f t="shared" si="55"/>
        <v>11371.581772949627</v>
      </c>
      <c r="W361">
        <f t="shared" si="56"/>
        <v>33195.031311805833</v>
      </c>
    </row>
    <row r="362" spans="11:23" x14ac:dyDescent="0.2">
      <c r="K362" s="1">
        <v>8985730</v>
      </c>
      <c r="L362">
        <v>2.90026E-3</v>
      </c>
      <c r="M362">
        <v>1.0666300000000001E-3</v>
      </c>
      <c r="N362">
        <f t="shared" si="48"/>
        <v>3.0901792220678721E-3</v>
      </c>
      <c r="O362">
        <f t="shared" si="49"/>
        <v>3.0901792220678721</v>
      </c>
      <c r="P362" s="2">
        <v>33.5867</v>
      </c>
      <c r="Q362">
        <f t="shared" si="50"/>
        <v>5.1369306138922534E-11</v>
      </c>
      <c r="R362">
        <f t="shared" si="51"/>
        <v>31090.040789738043</v>
      </c>
      <c r="S362" s="1">
        <f t="shared" si="52"/>
        <v>5.7157840127466528</v>
      </c>
      <c r="T362">
        <f t="shared" si="53"/>
        <v>0.17495412663773166</v>
      </c>
      <c r="U362">
        <f t="shared" si="54"/>
        <v>0.36777047575045002</v>
      </c>
      <c r="V362">
        <f t="shared" si="55"/>
        <v>11433.999092342858</v>
      </c>
      <c r="W362">
        <f t="shared" si="56"/>
        <v>33125.925972737314</v>
      </c>
    </row>
    <row r="363" spans="11:23" x14ac:dyDescent="0.2">
      <c r="K363" s="1">
        <v>9158540</v>
      </c>
      <c r="L363">
        <v>2.9468200000000002E-3</v>
      </c>
      <c r="M363">
        <v>1.0934499999999999E-3</v>
      </c>
      <c r="N363">
        <f t="shared" si="48"/>
        <v>3.1431482648612047E-3</v>
      </c>
      <c r="O363">
        <f t="shared" si="49"/>
        <v>3.1431482648612046</v>
      </c>
      <c r="P363" s="2">
        <v>37.705500000000001</v>
      </c>
      <c r="Q363">
        <f t="shared" si="50"/>
        <v>5.1209141348081575E-11</v>
      </c>
      <c r="R363">
        <f t="shared" si="51"/>
        <v>30993.104890567854</v>
      </c>
      <c r="S363" s="1">
        <f t="shared" si="52"/>
        <v>5.859505197432874</v>
      </c>
      <c r="T363">
        <f t="shared" si="53"/>
        <v>0.17066287447583681</v>
      </c>
      <c r="U363">
        <f t="shared" si="54"/>
        <v>0.37106100813758558</v>
      </c>
      <c r="V363">
        <f t="shared" si="55"/>
        <v>11500.332746008042</v>
      </c>
      <c r="W363">
        <f t="shared" si="56"/>
        <v>33057.982455477315</v>
      </c>
    </row>
    <row r="364" spans="11:23" x14ac:dyDescent="0.2">
      <c r="K364" s="1">
        <v>9334690</v>
      </c>
      <c r="L364">
        <v>2.9940499999999998E-3</v>
      </c>
      <c r="M364">
        <v>1.1212699999999999E-3</v>
      </c>
      <c r="N364">
        <f t="shared" si="48"/>
        <v>3.1971208634332233E-3</v>
      </c>
      <c r="O364">
        <f t="shared" si="49"/>
        <v>3.1971208634332231</v>
      </c>
      <c r="P364" s="2">
        <v>41.314500000000002</v>
      </c>
      <c r="Q364">
        <f t="shared" si="50"/>
        <v>5.1048064516795868E-11</v>
      </c>
      <c r="R364">
        <f t="shared" si="51"/>
        <v>30895.617000787701</v>
      </c>
      <c r="S364" s="1">
        <f t="shared" si="52"/>
        <v>6.0085851138374489</v>
      </c>
      <c r="T364">
        <f t="shared" si="53"/>
        <v>0.16642853201780461</v>
      </c>
      <c r="U364">
        <f t="shared" si="54"/>
        <v>0.37449942385731699</v>
      </c>
      <c r="V364">
        <f t="shared" si="55"/>
        <v>11570.390766511322</v>
      </c>
      <c r="W364">
        <f t="shared" si="56"/>
        <v>32991.106261371904</v>
      </c>
    </row>
    <row r="365" spans="11:23" x14ac:dyDescent="0.2">
      <c r="K365" s="1">
        <v>9514210</v>
      </c>
      <c r="L365">
        <v>3.0415799999999999E-3</v>
      </c>
      <c r="M365">
        <v>1.1500600000000001E-3</v>
      </c>
      <c r="N365">
        <f t="shared" si="48"/>
        <v>3.2517452083458201E-3</v>
      </c>
      <c r="O365">
        <f t="shared" si="49"/>
        <v>3.2517452083458203</v>
      </c>
      <c r="P365" s="2">
        <v>45.082700000000003</v>
      </c>
      <c r="Q365">
        <f t="shared" si="50"/>
        <v>5.0879946081644934E-11</v>
      </c>
      <c r="R365">
        <f t="shared" si="51"/>
        <v>30793.867349114105</v>
      </c>
      <c r="S365" s="1">
        <f t="shared" si="52"/>
        <v>6.1628630000088274</v>
      </c>
      <c r="T365">
        <f t="shared" si="53"/>
        <v>0.16226224727023261</v>
      </c>
      <c r="U365">
        <f t="shared" si="54"/>
        <v>0.37811269143011195</v>
      </c>
      <c r="V365">
        <f t="shared" si="55"/>
        <v>11643.552062915382</v>
      </c>
      <c r="W365">
        <f t="shared" si="56"/>
        <v>32921.642895770812</v>
      </c>
    </row>
    <row r="366" spans="11:23" x14ac:dyDescent="0.2">
      <c r="K366" s="1">
        <v>9697200</v>
      </c>
      <c r="L366">
        <v>3.0894500000000001E-3</v>
      </c>
      <c r="M366">
        <v>1.1794900000000001E-3</v>
      </c>
      <c r="N366">
        <f t="shared" si="48"/>
        <v>3.3069469246723633E-3</v>
      </c>
      <c r="O366">
        <f t="shared" si="49"/>
        <v>3.3069469246723631</v>
      </c>
      <c r="P366" s="2">
        <v>49.044400000000003</v>
      </c>
      <c r="Q366">
        <f t="shared" si="50"/>
        <v>5.070548600990555E-11</v>
      </c>
      <c r="R366">
        <f t="shared" si="51"/>
        <v>30688.279573957294</v>
      </c>
      <c r="S366" s="1">
        <f t="shared" si="52"/>
        <v>6.3205704744799505</v>
      </c>
      <c r="T366">
        <f t="shared" si="53"/>
        <v>0.15821356696165609</v>
      </c>
      <c r="U366">
        <f t="shared" si="54"/>
        <v>0.38177992846623188</v>
      </c>
      <c r="V366">
        <f t="shared" si="55"/>
        <v>11716.16918049714</v>
      </c>
      <c r="W366">
        <f t="shared" si="56"/>
        <v>32848.730926405595</v>
      </c>
    </row>
    <row r="367" spans="11:23" x14ac:dyDescent="0.2">
      <c r="K367" s="1">
        <v>9883700</v>
      </c>
      <c r="L367">
        <v>3.1379200000000002E-3</v>
      </c>
      <c r="M367">
        <v>1.20987E-3</v>
      </c>
      <c r="N367">
        <f t="shared" si="48"/>
        <v>3.363083011657607E-3</v>
      </c>
      <c r="O367">
        <f t="shared" si="49"/>
        <v>3.3630830116576069</v>
      </c>
      <c r="P367" s="2">
        <v>51.554000000000002</v>
      </c>
      <c r="Q367">
        <f t="shared" si="50"/>
        <v>5.0529202528093756E-11</v>
      </c>
      <c r="R367">
        <f t="shared" si="51"/>
        <v>30581.588223576506</v>
      </c>
      <c r="S367" s="1">
        <f t="shared" si="52"/>
        <v>6.4833687440835073</v>
      </c>
      <c r="T367">
        <f t="shared" si="53"/>
        <v>0.15424080280989177</v>
      </c>
      <c r="U367">
        <f t="shared" si="54"/>
        <v>0.38556432286355286</v>
      </c>
      <c r="V367">
        <f t="shared" si="55"/>
        <v>11791.169355515278</v>
      </c>
      <c r="W367">
        <f t="shared" si="56"/>
        <v>32775.985310083903</v>
      </c>
    </row>
    <row r="368" spans="11:23" x14ac:dyDescent="0.2">
      <c r="K368" s="1">
        <v>10073800</v>
      </c>
      <c r="L368">
        <v>3.1871299999999998E-3</v>
      </c>
      <c r="M368">
        <v>1.24121E-3</v>
      </c>
      <c r="N368">
        <f t="shared" si="48"/>
        <v>3.4202923706899676E-3</v>
      </c>
      <c r="O368">
        <f t="shared" si="49"/>
        <v>3.4202923706899675</v>
      </c>
      <c r="P368" s="2">
        <v>54.146999999999998</v>
      </c>
      <c r="Q368">
        <f t="shared" si="50"/>
        <v>5.0353143180971671E-11</v>
      </c>
      <c r="R368">
        <f t="shared" si="51"/>
        <v>30475.032525342285</v>
      </c>
      <c r="S368" s="1">
        <f t="shared" si="52"/>
        <v>6.6513113961366841</v>
      </c>
      <c r="T368">
        <f t="shared" si="53"/>
        <v>0.15034629119617451</v>
      </c>
      <c r="U368">
        <f t="shared" si="54"/>
        <v>0.38944442178386196</v>
      </c>
      <c r="V368">
        <f t="shared" si="55"/>
        <v>11868.331420676313</v>
      </c>
      <c r="W368">
        <f t="shared" si="56"/>
        <v>32704.508834894354</v>
      </c>
    </row>
    <row r="369" spans="11:23" x14ac:dyDescent="0.2">
      <c r="K369" s="1">
        <v>10267500</v>
      </c>
      <c r="L369">
        <v>3.2368700000000002E-3</v>
      </c>
      <c r="M369">
        <v>1.27351E-3</v>
      </c>
      <c r="N369">
        <f t="shared" si="48"/>
        <v>3.4783839806726345E-3</v>
      </c>
      <c r="O369">
        <f t="shared" si="49"/>
        <v>3.4783839806726347</v>
      </c>
      <c r="P369" s="2">
        <v>56.847099999999998</v>
      </c>
      <c r="Q369">
        <f t="shared" si="50"/>
        <v>5.0174225531615611E-11</v>
      </c>
      <c r="R369">
        <f t="shared" si="51"/>
        <v>30366.746908218302</v>
      </c>
      <c r="S369" s="1">
        <f t="shared" si="52"/>
        <v>6.8243984306394809</v>
      </c>
      <c r="T369">
        <f t="shared" si="53"/>
        <v>0.14653306224183849</v>
      </c>
      <c r="U369">
        <f t="shared" si="54"/>
        <v>0.39343872321100326</v>
      </c>
      <c r="V369">
        <f t="shared" si="55"/>
        <v>11947.454131641089</v>
      </c>
      <c r="W369">
        <f t="shared" si="56"/>
        <v>32632.514123423796</v>
      </c>
    </row>
    <row r="370" spans="11:23" x14ac:dyDescent="0.2">
      <c r="K370" s="1">
        <v>10465000</v>
      </c>
      <c r="L370">
        <v>3.2869599999999998E-3</v>
      </c>
      <c r="M370">
        <v>1.30657E-3</v>
      </c>
      <c r="N370">
        <f t="shared" si="48"/>
        <v>3.5371218817705449E-3</v>
      </c>
      <c r="O370">
        <f t="shared" si="49"/>
        <v>3.537121881770545</v>
      </c>
      <c r="P370" s="2">
        <v>-52.073</v>
      </c>
      <c r="Q370">
        <f t="shared" si="50"/>
        <v>4.9989100023443505E-11</v>
      </c>
      <c r="R370">
        <f t="shared" si="51"/>
        <v>30254.704133400079</v>
      </c>
      <c r="S370" s="1">
        <f t="shared" si="52"/>
        <v>7.0015581012482233</v>
      </c>
      <c r="T370">
        <f t="shared" si="53"/>
        <v>0.14282535194869297</v>
      </c>
      <c r="U370">
        <f t="shared" si="54"/>
        <v>0.39750103439043971</v>
      </c>
      <c r="V370">
        <f t="shared" si="55"/>
        <v>12026.276188203243</v>
      </c>
      <c r="W370">
        <f t="shared" si="56"/>
        <v>32557.310103178366</v>
      </c>
    </row>
    <row r="371" spans="11:23" x14ac:dyDescent="0.2">
      <c r="K371" s="1">
        <v>10666300</v>
      </c>
      <c r="L371">
        <v>3.3380200000000001E-3</v>
      </c>
      <c r="M371">
        <v>1.34092E-3</v>
      </c>
      <c r="N371">
        <f t="shared" si="48"/>
        <v>3.5972828588811305E-3</v>
      </c>
      <c r="O371">
        <f t="shared" si="49"/>
        <v>3.5972828588811305</v>
      </c>
      <c r="P371" s="2">
        <v>-51.190800000000003</v>
      </c>
      <c r="Q371">
        <f t="shared" si="50"/>
        <v>4.980756055423235E-11</v>
      </c>
      <c r="R371">
        <f t="shared" si="51"/>
        <v>30144.831722675699</v>
      </c>
      <c r="S371" s="1">
        <f t="shared" si="52"/>
        <v>7.185630535773643</v>
      </c>
      <c r="T371">
        <f t="shared" si="53"/>
        <v>0.13916663193598705</v>
      </c>
      <c r="U371">
        <f t="shared" si="54"/>
        <v>0.40171119406114997</v>
      </c>
      <c r="V371">
        <f t="shared" si="55"/>
        <v>12109.516346088487</v>
      </c>
      <c r="W371">
        <f t="shared" si="56"/>
        <v>32486.170376402009</v>
      </c>
    </row>
    <row r="372" spans="11:23" x14ac:dyDescent="0.2">
      <c r="K372" s="1">
        <v>10871400</v>
      </c>
      <c r="L372">
        <v>3.3896199999999999E-3</v>
      </c>
      <c r="M372">
        <v>1.37612E-3</v>
      </c>
      <c r="N372">
        <f t="shared" si="48"/>
        <v>3.6583097188182413E-3</v>
      </c>
      <c r="O372">
        <f t="shared" si="49"/>
        <v>3.6583097188182414</v>
      </c>
      <c r="P372" s="2">
        <v>-50.293100000000003</v>
      </c>
      <c r="Q372">
        <f t="shared" si="50"/>
        <v>4.9623303181112855E-11</v>
      </c>
      <c r="R372">
        <f t="shared" si="51"/>
        <v>30033.314365781625</v>
      </c>
      <c r="S372" s="1">
        <f t="shared" si="52"/>
        <v>7.3742578922596618</v>
      </c>
      <c r="T372">
        <f t="shared" si="53"/>
        <v>0.135606865749792</v>
      </c>
      <c r="U372">
        <f t="shared" si="54"/>
        <v>0.40598061139596764</v>
      </c>
      <c r="V372">
        <f t="shared" si="55"/>
        <v>12192.943328467323</v>
      </c>
      <c r="W372">
        <f t="shared" si="56"/>
        <v>32414.006830459588</v>
      </c>
    </row>
    <row r="373" spans="11:23" x14ac:dyDescent="0.2">
      <c r="K373" s="1">
        <v>11080500</v>
      </c>
      <c r="L373">
        <v>3.4416E-3</v>
      </c>
      <c r="M373">
        <v>1.41278E-3</v>
      </c>
      <c r="N373">
        <f t="shared" si="48"/>
        <v>3.7202900274575369E-3</v>
      </c>
      <c r="O373">
        <f t="shared" si="49"/>
        <v>3.720290027457537</v>
      </c>
      <c r="P373" s="2">
        <v>-49.3523</v>
      </c>
      <c r="Q373">
        <f t="shared" si="50"/>
        <v>4.9433477924738683E-11</v>
      </c>
      <c r="R373">
        <f t="shared" si="51"/>
        <v>29918.427181056275</v>
      </c>
      <c r="S373" s="1">
        <f t="shared" si="52"/>
        <v>7.5707089970544752</v>
      </c>
      <c r="T373">
        <f t="shared" si="53"/>
        <v>0.13208802509633755</v>
      </c>
      <c r="U373">
        <f t="shared" si="54"/>
        <v>0.41050092980009301</v>
      </c>
      <c r="V373">
        <f t="shared" si="55"/>
        <v>12281.542175979976</v>
      </c>
      <c r="W373">
        <f t="shared" si="56"/>
        <v>32341.128044775152</v>
      </c>
    </row>
    <row r="374" spans="11:23" x14ac:dyDescent="0.2">
      <c r="K374" s="1">
        <v>11293600</v>
      </c>
      <c r="L374">
        <v>3.4939599999999999E-3</v>
      </c>
      <c r="M374">
        <v>1.4505799999999999E-3</v>
      </c>
      <c r="N374">
        <f t="shared" si="48"/>
        <v>3.7831123189775904E-3</v>
      </c>
      <c r="O374">
        <f t="shared" si="49"/>
        <v>3.7831123189775901</v>
      </c>
      <c r="P374" s="2">
        <v>-48.296599999999998</v>
      </c>
      <c r="Q374">
        <f t="shared" si="50"/>
        <v>4.9238595750279685E-11</v>
      </c>
      <c r="R374">
        <f t="shared" si="51"/>
        <v>29800.479417916598</v>
      </c>
      <c r="S374" s="1">
        <f t="shared" si="52"/>
        <v>7.7732690560082105</v>
      </c>
      <c r="T374">
        <f t="shared" si="53"/>
        <v>0.12864600373340579</v>
      </c>
      <c r="U374">
        <f t="shared" si="54"/>
        <v>0.41516788972970498</v>
      </c>
      <c r="V374">
        <f t="shared" si="55"/>
        <v>12372.202152869941</v>
      </c>
      <c r="W374">
        <f t="shared" si="56"/>
        <v>32266.700476639231</v>
      </c>
    </row>
    <row r="375" spans="11:23" x14ac:dyDescent="0.2">
      <c r="K375" s="1">
        <v>11510800</v>
      </c>
      <c r="L375">
        <v>3.5468100000000001E-3</v>
      </c>
      <c r="M375">
        <v>1.4894699999999999E-3</v>
      </c>
      <c r="N375">
        <f t="shared" si="48"/>
        <v>3.8468665244585755E-3</v>
      </c>
      <c r="O375">
        <f t="shared" si="49"/>
        <v>3.8468665244585756</v>
      </c>
      <c r="P375" s="2">
        <v>-47.220300000000002</v>
      </c>
      <c r="Q375">
        <f t="shared" si="50"/>
        <v>4.9040235579435424E-11</v>
      </c>
      <c r="R375">
        <f t="shared" si="51"/>
        <v>29680.426680861336</v>
      </c>
      <c r="S375" s="1">
        <f t="shared" si="52"/>
        <v>7.9816701325349522</v>
      </c>
      <c r="T375">
        <f t="shared" si="53"/>
        <v>0.12528706190497543</v>
      </c>
      <c r="U375">
        <f t="shared" si="54"/>
        <v>0.41994637434765314</v>
      </c>
      <c r="V375">
        <f t="shared" si="55"/>
        <v>12464.187573719066</v>
      </c>
      <c r="W375">
        <f t="shared" si="56"/>
        <v>32191.360639631843</v>
      </c>
    </row>
    <row r="376" spans="11:23" x14ac:dyDescent="0.2">
      <c r="K376" s="1">
        <v>11732200</v>
      </c>
      <c r="L376">
        <v>3.6005199999999998E-3</v>
      </c>
      <c r="M376">
        <v>1.52958E-3</v>
      </c>
      <c r="N376">
        <f t="shared" si="48"/>
        <v>3.9119508236684156E-3</v>
      </c>
      <c r="O376">
        <f t="shared" si="49"/>
        <v>3.9119508236684157</v>
      </c>
      <c r="P376" s="2">
        <v>-46.088000000000001</v>
      </c>
      <c r="Q376">
        <f t="shared" si="50"/>
        <v>4.8843401553095843E-11</v>
      </c>
      <c r="R376">
        <f t="shared" si="51"/>
        <v>29561.29760617311</v>
      </c>
      <c r="S376" s="1">
        <f t="shared" si="52"/>
        <v>8.196608861758083</v>
      </c>
      <c r="T376">
        <f t="shared" si="53"/>
        <v>0.1220016737245543</v>
      </c>
      <c r="U376">
        <f t="shared" si="54"/>
        <v>0.42482197015986578</v>
      </c>
      <c r="V376">
        <f t="shared" si="55"/>
        <v>12558.288689536585</v>
      </c>
      <c r="W376">
        <f t="shared" si="56"/>
        <v>32118.233621581348</v>
      </c>
    </row>
    <row r="377" spans="11:23" x14ac:dyDescent="0.2">
      <c r="K377" s="1">
        <v>11957800</v>
      </c>
      <c r="L377">
        <v>3.6540399999999999E-3</v>
      </c>
      <c r="M377">
        <v>1.5710399999999999E-3</v>
      </c>
      <c r="N377">
        <f t="shared" si="48"/>
        <v>3.9774583597066105E-3</v>
      </c>
      <c r="O377">
        <f t="shared" si="49"/>
        <v>3.9774583597066107</v>
      </c>
      <c r="P377" s="2">
        <v>-44.813899999999997</v>
      </c>
      <c r="Q377">
        <f t="shared" si="50"/>
        <v>4.86342411025029E-11</v>
      </c>
      <c r="R377">
        <f t="shared" si="51"/>
        <v>29434.708258772767</v>
      </c>
      <c r="S377" s="1">
        <f t="shared" si="52"/>
        <v>8.4187818788009903</v>
      </c>
      <c r="T377">
        <f t="shared" si="53"/>
        <v>0.11878202979911635</v>
      </c>
      <c r="U377">
        <f t="shared" si="54"/>
        <v>0.42994603233681078</v>
      </c>
      <c r="V377">
        <f t="shared" si="55"/>
        <v>12655.336028850908</v>
      </c>
      <c r="W377">
        <f t="shared" si="56"/>
        <v>32039.968481292199</v>
      </c>
    </row>
    <row r="378" spans="11:23" x14ac:dyDescent="0.2">
      <c r="K378" s="1">
        <v>12187800</v>
      </c>
      <c r="L378">
        <v>3.7080500000000001E-3</v>
      </c>
      <c r="M378">
        <v>1.61348E-3</v>
      </c>
      <c r="N378">
        <f t="shared" si="48"/>
        <v>4.0438783998656535E-3</v>
      </c>
      <c r="O378">
        <f t="shared" si="49"/>
        <v>4.0438783998656538</v>
      </c>
      <c r="P378" s="2">
        <v>-43.518599999999999</v>
      </c>
      <c r="Q378">
        <f t="shared" si="50"/>
        <v>4.8421740324907079E-11</v>
      </c>
      <c r="R378">
        <f t="shared" si="51"/>
        <v>29306.097258549442</v>
      </c>
      <c r="S378" s="1">
        <f t="shared" si="52"/>
        <v>8.646206452927883</v>
      </c>
      <c r="T378">
        <f t="shared" si="53"/>
        <v>0.1156576592803157</v>
      </c>
      <c r="U378">
        <f t="shared" si="54"/>
        <v>0.43512897614649204</v>
      </c>
      <c r="V378">
        <f t="shared" si="55"/>
        <v>12751.932094962136</v>
      </c>
      <c r="W378">
        <f t="shared" si="56"/>
        <v>31960.273914378213</v>
      </c>
    </row>
    <row r="379" spans="11:23" x14ac:dyDescent="0.2">
      <c r="K379" s="1">
        <v>12422200</v>
      </c>
      <c r="L379">
        <v>3.7627099999999998E-3</v>
      </c>
      <c r="M379">
        <v>1.65781E-3</v>
      </c>
      <c r="N379">
        <f t="shared" si="48"/>
        <v>4.1117296287815422E-3</v>
      </c>
      <c r="O379">
        <f t="shared" si="49"/>
        <v>4.1117296287815419</v>
      </c>
      <c r="P379" s="2">
        <v>-42.131399999999999</v>
      </c>
      <c r="Q379">
        <f t="shared" si="50"/>
        <v>4.8208360509515667E-11</v>
      </c>
      <c r="R379">
        <f t="shared" si="51"/>
        <v>29176.954241778203</v>
      </c>
      <c r="S379" s="1">
        <f t="shared" si="52"/>
        <v>8.883759030002464</v>
      </c>
      <c r="T379">
        <f t="shared" si="53"/>
        <v>0.11256496226684827</v>
      </c>
      <c r="U379">
        <f t="shared" si="54"/>
        <v>0.44058936245418867</v>
      </c>
      <c r="V379">
        <f t="shared" si="55"/>
        <v>12855.055667740095</v>
      </c>
      <c r="W379">
        <f t="shared" si="56"/>
        <v>31883.336008760372</v>
      </c>
    </row>
    <row r="380" spans="11:23" x14ac:dyDescent="0.2">
      <c r="K380" s="1">
        <v>12661100</v>
      </c>
      <c r="L380">
        <v>3.8173500000000002E-3</v>
      </c>
      <c r="M380">
        <v>1.7033300000000001E-3</v>
      </c>
      <c r="N380">
        <f t="shared" si="48"/>
        <v>4.1801308725206206E-3</v>
      </c>
      <c r="O380">
        <f t="shared" si="49"/>
        <v>4.1801308725206203</v>
      </c>
      <c r="P380" s="2">
        <v>-40.619100000000003</v>
      </c>
      <c r="Q380">
        <f t="shared" si="50"/>
        <v>4.7985571712714277E-11</v>
      </c>
      <c r="R380">
        <f t="shared" si="51"/>
        <v>29042.11666462036</v>
      </c>
      <c r="S380" s="1">
        <f t="shared" si="52"/>
        <v>9.1276884978218842</v>
      </c>
      <c r="T380">
        <f t="shared" si="53"/>
        <v>0.10955676239812821</v>
      </c>
      <c r="U380">
        <f t="shared" si="54"/>
        <v>0.44620744757488834</v>
      </c>
      <c r="V380">
        <f t="shared" si="55"/>
        <v>12958.808749092381</v>
      </c>
      <c r="W380">
        <f t="shared" si="56"/>
        <v>31802.126730094216</v>
      </c>
    </row>
    <row r="381" spans="11:23" x14ac:dyDescent="0.2">
      <c r="K381" s="1">
        <v>12904600</v>
      </c>
      <c r="L381">
        <v>3.8723300000000002E-3</v>
      </c>
      <c r="M381">
        <v>1.7503200000000001E-3</v>
      </c>
      <c r="N381">
        <f t="shared" si="48"/>
        <v>4.2495364136926747E-3</v>
      </c>
      <c r="O381">
        <f t="shared" si="49"/>
        <v>4.2495364136926748</v>
      </c>
      <c r="P381" s="2">
        <v>-39.079099999999997</v>
      </c>
      <c r="Q381">
        <f t="shared" si="50"/>
        <v>4.7758199462442778E-11</v>
      </c>
      <c r="R381">
        <f t="shared" si="51"/>
        <v>28904.505062153352</v>
      </c>
      <c r="S381" s="1">
        <f t="shared" si="52"/>
        <v>9.3794953012672817</v>
      </c>
      <c r="T381">
        <f t="shared" si="53"/>
        <v>0.10661554464075354</v>
      </c>
      <c r="U381">
        <f t="shared" si="54"/>
        <v>0.45200693122745217</v>
      </c>
      <c r="V381">
        <f t="shared" si="55"/>
        <v>13065.036631792293</v>
      </c>
      <c r="W381">
        <f t="shared" si="56"/>
        <v>31720.113415278378</v>
      </c>
    </row>
    <row r="382" spans="11:23" x14ac:dyDescent="0.2">
      <c r="K382" s="1">
        <v>13152800</v>
      </c>
      <c r="L382">
        <v>3.9278400000000002E-3</v>
      </c>
      <c r="M382">
        <v>1.79883E-3</v>
      </c>
      <c r="N382">
        <f t="shared" si="48"/>
        <v>4.320152362417326E-3</v>
      </c>
      <c r="O382">
        <f t="shared" si="49"/>
        <v>4.3201523624173257</v>
      </c>
      <c r="P382" s="2">
        <v>-37.405500000000004</v>
      </c>
      <c r="Q382">
        <f t="shared" si="50"/>
        <v>4.7528674630046089E-11</v>
      </c>
      <c r="R382">
        <f t="shared" si="51"/>
        <v>28765.590660970422</v>
      </c>
      <c r="S382" s="1">
        <f t="shared" si="52"/>
        <v>9.6394473769245757</v>
      </c>
      <c r="T382">
        <f t="shared" si="53"/>
        <v>0.10374038686012783</v>
      </c>
      <c r="U382">
        <f t="shared" si="54"/>
        <v>0.45796926555053158</v>
      </c>
      <c r="V382">
        <f t="shared" si="55"/>
        <v>13173.756428131854</v>
      </c>
      <c r="W382">
        <f t="shared" si="56"/>
        <v>31638.695682696121</v>
      </c>
    </row>
    <row r="383" spans="11:23" x14ac:dyDescent="0.2">
      <c r="K383" s="1">
        <v>13405800</v>
      </c>
      <c r="L383">
        <v>3.9836799999999999E-3</v>
      </c>
      <c r="M383">
        <v>1.84844E-3</v>
      </c>
      <c r="N383">
        <f t="shared" si="48"/>
        <v>4.3916325866356354E-3</v>
      </c>
      <c r="O383">
        <f t="shared" si="49"/>
        <v>4.3916325866356356</v>
      </c>
      <c r="P383" s="2">
        <v>-35.648800000000001</v>
      </c>
      <c r="Q383">
        <f t="shared" si="50"/>
        <v>4.7294630957967564E-11</v>
      </c>
      <c r="R383">
        <f t="shared" si="51"/>
        <v>28623.941340424353</v>
      </c>
      <c r="S383" s="1">
        <f t="shared" si="52"/>
        <v>9.9052940574720587</v>
      </c>
      <c r="T383">
        <f t="shared" si="53"/>
        <v>0.10095611439679067</v>
      </c>
      <c r="U383">
        <f t="shared" si="54"/>
        <v>0.46400313278174954</v>
      </c>
      <c r="V383">
        <f t="shared" si="55"/>
        <v>13281.598454517931</v>
      </c>
      <c r="W383">
        <f t="shared" si="56"/>
        <v>31555.203617899653</v>
      </c>
    </row>
    <row r="384" spans="11:23" x14ac:dyDescent="0.2">
      <c r="K384" s="1">
        <v>13663600</v>
      </c>
      <c r="L384">
        <v>4.0398200000000004E-3</v>
      </c>
      <c r="M384">
        <v>1.89953E-3</v>
      </c>
      <c r="N384">
        <f t="shared" si="48"/>
        <v>4.4641191576054512E-3</v>
      </c>
      <c r="O384">
        <f t="shared" si="49"/>
        <v>4.4641191576054515</v>
      </c>
      <c r="P384" s="2">
        <v>-33.815399999999997</v>
      </c>
      <c r="Q384">
        <f t="shared" si="50"/>
        <v>4.7056216677998534E-11</v>
      </c>
      <c r="R384">
        <f t="shared" si="51"/>
        <v>28479.64681425249</v>
      </c>
      <c r="S384" s="1">
        <f t="shared" si="52"/>
        <v>10.179071660962704</v>
      </c>
      <c r="T384">
        <f t="shared" si="53"/>
        <v>9.8240785928942295E-2</v>
      </c>
      <c r="U384">
        <f t="shared" si="54"/>
        <v>0.47020164264744468</v>
      </c>
      <c r="V384">
        <f t="shared" si="55"/>
        <v>13391.176714080586</v>
      </c>
      <c r="W384">
        <f t="shared" si="56"/>
        <v>31470.842004183749</v>
      </c>
    </row>
    <row r="385" spans="11:23" x14ac:dyDescent="0.2">
      <c r="K385" s="1">
        <v>13926400</v>
      </c>
      <c r="L385">
        <v>4.0961399999999999E-3</v>
      </c>
      <c r="M385">
        <v>1.9524500000000001E-3</v>
      </c>
      <c r="N385">
        <f t="shared" si="48"/>
        <v>4.5376672313094972E-3</v>
      </c>
      <c r="O385">
        <f t="shared" si="49"/>
        <v>4.5376672313094968</v>
      </c>
      <c r="P385" s="2">
        <v>-31.935500000000001</v>
      </c>
      <c r="Q385">
        <f t="shared" si="50"/>
        <v>4.6811877340621857E-11</v>
      </c>
      <c r="R385">
        <f t="shared" si="51"/>
        <v>28331.766289157713</v>
      </c>
      <c r="S385" s="1">
        <f t="shared" si="52"/>
        <v>10.462655743497935</v>
      </c>
      <c r="T385">
        <f t="shared" si="53"/>
        <v>9.5578027655306791E-2</v>
      </c>
      <c r="U385">
        <f t="shared" si="54"/>
        <v>0.4766560713256871</v>
      </c>
      <c r="V385">
        <f t="shared" si="55"/>
        <v>13504.508413107456</v>
      </c>
      <c r="W385">
        <f t="shared" si="56"/>
        <v>31385.677124177892</v>
      </c>
    </row>
    <row r="386" spans="11:23" x14ac:dyDescent="0.2">
      <c r="K386" s="1">
        <v>14194200</v>
      </c>
      <c r="L386">
        <v>4.1522E-3</v>
      </c>
      <c r="M386">
        <v>2.0067399999999999E-3</v>
      </c>
      <c r="N386">
        <f t="shared" si="48"/>
        <v>4.6116992820000738E-3</v>
      </c>
      <c r="O386">
        <f t="shared" si="49"/>
        <v>4.6116992820000737</v>
      </c>
      <c r="P386" s="2">
        <v>-30.057099999999998</v>
      </c>
      <c r="Q386">
        <f t="shared" si="50"/>
        <v>4.6557266679782434E-11</v>
      </c>
      <c r="R386">
        <f t="shared" si="51"/>
        <v>28177.66929182642</v>
      </c>
      <c r="S386" s="1">
        <f t="shared" si="52"/>
        <v>10.753581288487307</v>
      </c>
      <c r="T386">
        <f t="shared" si="53"/>
        <v>9.2992276077420971E-2</v>
      </c>
      <c r="U386">
        <f t="shared" si="54"/>
        <v>0.48329560233129426</v>
      </c>
      <c r="V386">
        <f t="shared" si="55"/>
        <v>13618.143652685263</v>
      </c>
      <c r="W386">
        <f t="shared" si="56"/>
        <v>31295.924387445557</v>
      </c>
    </row>
    <row r="387" spans="11:23" x14ac:dyDescent="0.2">
      <c r="K387" s="1">
        <v>14467200</v>
      </c>
      <c r="L387">
        <v>4.2091000000000003E-3</v>
      </c>
      <c r="M387">
        <v>2.06295E-3</v>
      </c>
      <c r="N387">
        <f t="shared" si="48"/>
        <v>4.6874604544998562E-3</v>
      </c>
      <c r="O387">
        <f t="shared" si="49"/>
        <v>4.6874604544998562</v>
      </c>
      <c r="P387" s="2">
        <v>-28.112100000000002</v>
      </c>
      <c r="Q387">
        <f t="shared" si="50"/>
        <v>4.6304680309119713E-11</v>
      </c>
      <c r="R387">
        <f t="shared" si="51"/>
        <v>28024.797447585453</v>
      </c>
      <c r="S387" s="1">
        <f t="shared" si="52"/>
        <v>11.054795598375918</v>
      </c>
      <c r="T387">
        <f t="shared" si="53"/>
        <v>9.0458479408421805E-2</v>
      </c>
      <c r="U387">
        <f t="shared" si="54"/>
        <v>0.49011665201587024</v>
      </c>
      <c r="V387">
        <f t="shared" si="55"/>
        <v>13735.419898433489</v>
      </c>
      <c r="W387">
        <f t="shared" si="56"/>
        <v>31209.790639548908</v>
      </c>
    </row>
    <row r="388" spans="11:23" x14ac:dyDescent="0.2">
      <c r="K388" s="1">
        <v>14745400</v>
      </c>
      <c r="L388">
        <v>4.2652000000000002E-3</v>
      </c>
      <c r="M388">
        <v>2.1203900000000002E-3</v>
      </c>
      <c r="N388">
        <f t="shared" si="48"/>
        <v>4.7631906105151832E-3</v>
      </c>
      <c r="O388">
        <f t="shared" si="49"/>
        <v>4.7631906105151831</v>
      </c>
      <c r="P388" s="2">
        <v>-26.1112</v>
      </c>
      <c r="Q388">
        <f t="shared" si="50"/>
        <v>4.6036571627460227E-11</v>
      </c>
      <c r="R388">
        <f t="shared" si="51"/>
        <v>27862.531096812992</v>
      </c>
      <c r="S388" s="1">
        <f t="shared" si="52"/>
        <v>11.362601148278104</v>
      </c>
      <c r="T388">
        <f t="shared" si="53"/>
        <v>8.8008017438114566E-2</v>
      </c>
      <c r="U388">
        <f t="shared" si="54"/>
        <v>0.49713729719591104</v>
      </c>
      <c r="V388">
        <f t="shared" si="55"/>
        <v>13851.503402506634</v>
      </c>
      <c r="W388">
        <f t="shared" si="56"/>
        <v>31115.667848055647</v>
      </c>
    </row>
    <row r="389" spans="11:23" x14ac:dyDescent="0.2">
      <c r="K389" s="1">
        <v>15029000</v>
      </c>
      <c r="L389">
        <v>4.3182000000000003E-3</v>
      </c>
      <c r="M389">
        <v>2.18513E-3</v>
      </c>
      <c r="N389">
        <f t="shared" si="48"/>
        <v>4.8395913419316721E-3</v>
      </c>
      <c r="O389">
        <f t="shared" si="49"/>
        <v>4.8395913419316718</v>
      </c>
      <c r="P389" s="2">
        <v>-24.063300000000002</v>
      </c>
      <c r="Q389">
        <f t="shared" si="50"/>
        <v>4.5729115394199383E-11</v>
      </c>
      <c r="R389">
        <f t="shared" si="51"/>
        <v>27676.450583922902</v>
      </c>
      <c r="S389" s="1">
        <f t="shared" si="52"/>
        <v>11.709525439724263</v>
      </c>
      <c r="T389">
        <f t="shared" si="53"/>
        <v>8.54005574476593E-2</v>
      </c>
      <c r="U389">
        <f t="shared" si="54"/>
        <v>0.50602797461905413</v>
      </c>
      <c r="V389">
        <f t="shared" si="55"/>
        <v>14005.058233626844</v>
      </c>
      <c r="W389">
        <f t="shared" si="56"/>
        <v>31018.181330497206</v>
      </c>
    </row>
    <row r="390" spans="11:23" x14ac:dyDescent="0.2">
      <c r="K390" s="1">
        <v>15318100</v>
      </c>
      <c r="L390">
        <v>4.37405E-3</v>
      </c>
      <c r="M390">
        <v>2.2461600000000001E-3</v>
      </c>
      <c r="N390">
        <f t="shared" ref="N390:N403" si="57">SQRT(L390^2+M390^2)</f>
        <v>4.9170670270090892E-3</v>
      </c>
      <c r="O390">
        <f t="shared" ref="O390:O403" si="58">N390*10^3</f>
        <v>4.9170670270090895</v>
      </c>
      <c r="P390" s="2">
        <v>-21.942799999999998</v>
      </c>
      <c r="Q390">
        <f t="shared" ref="Q390:Q403" si="59">L390/(2*PI()*K390)</f>
        <v>4.5446346402693862E-11</v>
      </c>
      <c r="R390">
        <f t="shared" ref="R390:R403" si="60">(Q390*$D$8)/($D$13*$D$11)</f>
        <v>27505.311432146067</v>
      </c>
      <c r="S390" s="1">
        <f t="shared" ref="S390:S403" si="61">(M390*$D$8)/$D$11</f>
        <v>12.036568836495336</v>
      </c>
      <c r="T390">
        <f t="shared" ref="T390:T403" si="62">1/S390</f>
        <v>8.3080154617482166E-2</v>
      </c>
      <c r="U390">
        <f t="shared" ref="U390:U403" si="63">S390/(2*PI()*K390*$D$13*R390)</f>
        <v>0.51351950709296879</v>
      </c>
      <c r="V390">
        <f t="shared" ref="V390:V403" si="64">U390*R390</f>
        <v>14124.513969074247</v>
      </c>
      <c r="W390">
        <f t="shared" ref="W390:W403" si="65">SQRT(R390^2+V390^2)</f>
        <v>30919.962028468253</v>
      </c>
    </row>
    <row r="391" spans="11:23" x14ac:dyDescent="0.2">
      <c r="K391" s="1">
        <v>15612700</v>
      </c>
      <c r="L391">
        <v>4.4293900000000001E-3</v>
      </c>
      <c r="M391">
        <v>2.3086399999999998E-3</v>
      </c>
      <c r="N391">
        <f t="shared" si="57"/>
        <v>4.994928870534595E-3</v>
      </c>
      <c r="O391">
        <f t="shared" si="58"/>
        <v>4.9949288705345953</v>
      </c>
      <c r="P391" s="2">
        <v>-19.786899999999999</v>
      </c>
      <c r="Q391">
        <f t="shared" si="59"/>
        <v>4.5152940451159012E-11</v>
      </c>
      <c r="R391">
        <f t="shared" si="60"/>
        <v>27327.734515368156</v>
      </c>
      <c r="S391" s="1">
        <f t="shared" si="61"/>
        <v>12.371382394258019</v>
      </c>
      <c r="T391">
        <f t="shared" si="62"/>
        <v>8.0831710485655517E-2</v>
      </c>
      <c r="U391">
        <f t="shared" si="63"/>
        <v>0.5212094667663042</v>
      </c>
      <c r="V391">
        <f t="shared" si="64"/>
        <v>14243.473934686162</v>
      </c>
      <c r="W391">
        <f t="shared" si="65"/>
        <v>30816.90483274607</v>
      </c>
    </row>
    <row r="392" spans="11:23" x14ac:dyDescent="0.2">
      <c r="K392" s="1">
        <v>15913000</v>
      </c>
      <c r="L392">
        <v>4.4849800000000004E-3</v>
      </c>
      <c r="M392">
        <v>2.37301E-3</v>
      </c>
      <c r="N392">
        <f t="shared" si="57"/>
        <v>5.07407351745124E-3</v>
      </c>
      <c r="O392">
        <f t="shared" si="58"/>
        <v>5.0740735174512404</v>
      </c>
      <c r="P392" s="2">
        <v>-17.517399999999999</v>
      </c>
      <c r="Q392">
        <f t="shared" si="59"/>
        <v>4.4856830055193167E-11</v>
      </c>
      <c r="R392">
        <f t="shared" si="60"/>
        <v>27148.520798446483</v>
      </c>
      <c r="S392" s="1">
        <f t="shared" si="61"/>
        <v>12.71632395496839</v>
      </c>
      <c r="T392">
        <f t="shared" si="62"/>
        <v>7.8639078678810356E-2</v>
      </c>
      <c r="U392">
        <f t="shared" si="63"/>
        <v>0.52910157904829003</v>
      </c>
      <c r="V392">
        <f t="shared" si="64"/>
        <v>14364.325223283378</v>
      </c>
      <c r="W392">
        <f t="shared" si="65"/>
        <v>30714.426914138188</v>
      </c>
    </row>
    <row r="393" spans="11:23" x14ac:dyDescent="0.2">
      <c r="K393" s="1">
        <v>16219000</v>
      </c>
      <c r="L393">
        <v>4.5402200000000002E-3</v>
      </c>
      <c r="M393">
        <v>2.4391500000000002E-3</v>
      </c>
      <c r="N393">
        <f t="shared" si="57"/>
        <v>5.1539354255655942E-3</v>
      </c>
      <c r="O393">
        <f t="shared" si="58"/>
        <v>5.153935425565594</v>
      </c>
      <c r="P393" s="2">
        <v>-15.192600000000001</v>
      </c>
      <c r="Q393">
        <f t="shared" si="59"/>
        <v>4.4552589908421302E-11</v>
      </c>
      <c r="R393">
        <f t="shared" si="60"/>
        <v>26964.386744787422</v>
      </c>
      <c r="S393" s="1">
        <f t="shared" si="61"/>
        <v>13.070750470820244</v>
      </c>
      <c r="T393">
        <f t="shared" si="62"/>
        <v>7.6506701144088626E-2</v>
      </c>
      <c r="U393">
        <f t="shared" si="63"/>
        <v>0.53723167599807931</v>
      </c>
      <c r="V393">
        <f t="shared" si="64"/>
        <v>14486.122683162541</v>
      </c>
      <c r="W393">
        <f t="shared" si="65"/>
        <v>30609.245382957481</v>
      </c>
    </row>
    <row r="394" spans="11:23" x14ac:dyDescent="0.2">
      <c r="K394" s="1">
        <v>16530900</v>
      </c>
      <c r="L394">
        <v>4.5956199999999999E-3</v>
      </c>
      <c r="M394">
        <v>2.5073000000000001E-3</v>
      </c>
      <c r="N394">
        <f t="shared" si="57"/>
        <v>5.2351004263910738E-3</v>
      </c>
      <c r="O394">
        <f t="shared" si="58"/>
        <v>5.2351004263910736</v>
      </c>
      <c r="P394" s="2">
        <v>-12.7498</v>
      </c>
      <c r="Q394">
        <f t="shared" si="59"/>
        <v>4.4245361085722859E-11</v>
      </c>
      <c r="R394">
        <f t="shared" si="60"/>
        <v>26778.443866687296</v>
      </c>
      <c r="S394" s="1">
        <f t="shared" si="61"/>
        <v>13.435948037425989</v>
      </c>
      <c r="T394">
        <f t="shared" si="62"/>
        <v>7.4427200612453129E-2</v>
      </c>
      <c r="U394">
        <f t="shared" si="63"/>
        <v>0.54558470891849198</v>
      </c>
      <c r="V394">
        <f t="shared" si="64"/>
        <v>14609.909502296765</v>
      </c>
      <c r="W394">
        <f t="shared" si="65"/>
        <v>30504.663767801536</v>
      </c>
    </row>
    <row r="395" spans="11:23" x14ac:dyDescent="0.2">
      <c r="K395" s="1">
        <v>16848900</v>
      </c>
      <c r="L395">
        <v>4.6501299999999997E-3</v>
      </c>
      <c r="M395">
        <v>2.5766299999999999E-3</v>
      </c>
      <c r="N395">
        <f t="shared" si="57"/>
        <v>5.3162704195516613E-3</v>
      </c>
      <c r="O395">
        <f t="shared" si="58"/>
        <v>5.3162704195516612</v>
      </c>
      <c r="P395" s="2">
        <v>-10.257</v>
      </c>
      <c r="Q395">
        <f t="shared" si="59"/>
        <v>4.3925192476655171E-11</v>
      </c>
      <c r="R395">
        <f t="shared" si="60"/>
        <v>26584.669493161819</v>
      </c>
      <c r="S395" s="1">
        <f t="shared" si="61"/>
        <v>13.807468907459388</v>
      </c>
      <c r="T395">
        <f t="shared" si="62"/>
        <v>7.2424570115074249E-2</v>
      </c>
      <c r="U395">
        <f t="shared" si="63"/>
        <v>0.55409848756916469</v>
      </c>
      <c r="V395">
        <f t="shared" si="64"/>
        <v>14730.525158687076</v>
      </c>
      <c r="W395">
        <f t="shared" si="65"/>
        <v>30392.976549054249</v>
      </c>
    </row>
    <row r="396" spans="11:23" x14ac:dyDescent="0.2">
      <c r="K396" s="1">
        <v>17172900</v>
      </c>
      <c r="L396">
        <v>4.70456E-3</v>
      </c>
      <c r="M396">
        <v>2.6480700000000002E-3</v>
      </c>
      <c r="N396">
        <f t="shared" si="57"/>
        <v>5.3986257064645628E-3</v>
      </c>
      <c r="O396">
        <f t="shared" si="58"/>
        <v>5.3986257064645624</v>
      </c>
      <c r="P396" s="2">
        <v>-7.8951599999999997</v>
      </c>
      <c r="Q396">
        <f t="shared" si="59"/>
        <v>4.360090486012305E-11</v>
      </c>
      <c r="R396">
        <f t="shared" si="60"/>
        <v>26388.402189135468</v>
      </c>
      <c r="S396" s="1">
        <f t="shared" si="61"/>
        <v>14.190296701418514</v>
      </c>
      <c r="T396">
        <f t="shared" si="62"/>
        <v>7.0470690010310796E-2</v>
      </c>
      <c r="U396">
        <f t="shared" si="63"/>
        <v>0.56287304232489344</v>
      </c>
      <c r="V396">
        <f t="shared" si="64"/>
        <v>14853.320222291559</v>
      </c>
      <c r="W396">
        <f t="shared" si="65"/>
        <v>30281.494212167025</v>
      </c>
    </row>
    <row r="397" spans="11:23" x14ac:dyDescent="0.2">
      <c r="K397" s="1">
        <v>17503200</v>
      </c>
      <c r="L397">
        <v>4.75831E-3</v>
      </c>
      <c r="M397">
        <v>2.7208900000000001E-3</v>
      </c>
      <c r="N397">
        <f t="shared" si="57"/>
        <v>5.4813097383928236E-3</v>
      </c>
      <c r="O397">
        <f t="shared" si="58"/>
        <v>5.4813097383928238</v>
      </c>
      <c r="P397" s="2">
        <v>-5.6135799999999998</v>
      </c>
      <c r="Q397">
        <f t="shared" si="59"/>
        <v>4.3266863045819991E-11</v>
      </c>
      <c r="R397">
        <f t="shared" si="60"/>
        <v>26186.231390797759</v>
      </c>
      <c r="S397" s="1">
        <f t="shared" si="61"/>
        <v>14.580519545148963</v>
      </c>
      <c r="T397">
        <f t="shared" si="62"/>
        <v>6.8584661671586777E-2</v>
      </c>
      <c r="U397">
        <f t="shared" si="63"/>
        <v>0.57181856583534918</v>
      </c>
      <c r="V397">
        <f t="shared" si="64"/>
        <v>14973.773278518576</v>
      </c>
      <c r="W397">
        <f t="shared" si="65"/>
        <v>30165.089103943963</v>
      </c>
    </row>
    <row r="398" spans="11:23" x14ac:dyDescent="0.2">
      <c r="K398" s="1">
        <v>17839800</v>
      </c>
      <c r="L398">
        <v>4.8112299999999997E-3</v>
      </c>
      <c r="M398">
        <v>2.7950800000000001E-3</v>
      </c>
      <c r="N398">
        <f t="shared" si="57"/>
        <v>5.5642076092917306E-3</v>
      </c>
      <c r="O398">
        <f t="shared" si="58"/>
        <v>5.5642076092917305</v>
      </c>
      <c r="P398" s="2">
        <v>-3.5876800000000002</v>
      </c>
      <c r="Q398">
        <f t="shared" si="59"/>
        <v>4.2922624516643661E-11</v>
      </c>
      <c r="R398">
        <f t="shared" si="60"/>
        <v>25977.889275283327</v>
      </c>
      <c r="S398" s="1">
        <f t="shared" si="61"/>
        <v>14.978083851333558</v>
      </c>
      <c r="T398">
        <f t="shared" si="62"/>
        <v>6.6764214296407887E-2</v>
      </c>
      <c r="U398">
        <f t="shared" si="63"/>
        <v>0.58094915437424532</v>
      </c>
      <c r="V398">
        <f t="shared" si="64"/>
        <v>15091.832806903625</v>
      </c>
      <c r="W398">
        <f t="shared" si="65"/>
        <v>30043.537552532212</v>
      </c>
    </row>
    <row r="399" spans="11:23" x14ac:dyDescent="0.2">
      <c r="K399" s="1">
        <v>18182900</v>
      </c>
      <c r="L399">
        <v>4.8642399999999997E-3</v>
      </c>
      <c r="M399">
        <v>2.87126E-3</v>
      </c>
      <c r="N399">
        <f t="shared" si="57"/>
        <v>5.6484479961490305E-3</v>
      </c>
      <c r="O399">
        <f t="shared" si="58"/>
        <v>5.6484479961490308</v>
      </c>
      <c r="P399" s="2">
        <v>-1.3091699999999999</v>
      </c>
      <c r="Q399">
        <f t="shared" si="59"/>
        <v>4.2576697907667144E-11</v>
      </c>
      <c r="R399">
        <f t="shared" si="60"/>
        <v>25768.525489947187</v>
      </c>
      <c r="S399" s="1">
        <f t="shared" si="61"/>
        <v>15.386312033637676</v>
      </c>
      <c r="T399">
        <f t="shared" si="62"/>
        <v>6.4992832448334092E-2</v>
      </c>
      <c r="U399">
        <f t="shared" si="63"/>
        <v>0.59027926253638818</v>
      </c>
      <c r="V399">
        <f t="shared" si="64"/>
        <v>15210.626222856146</v>
      </c>
      <c r="W399">
        <f t="shared" si="65"/>
        <v>29922.901864917731</v>
      </c>
    </row>
    <row r="400" spans="11:23" x14ac:dyDescent="0.2">
      <c r="K400" s="1">
        <v>18532600</v>
      </c>
      <c r="L400">
        <v>4.9162399999999997E-3</v>
      </c>
      <c r="M400">
        <v>2.9497199999999999E-3</v>
      </c>
      <c r="N400">
        <f t="shared" si="57"/>
        <v>5.7332594408416575E-3</v>
      </c>
      <c r="O400">
        <f t="shared" si="58"/>
        <v>5.7332594408416577</v>
      </c>
      <c r="P400" s="2">
        <v>1.25397</v>
      </c>
      <c r="Q400">
        <f t="shared" si="59"/>
        <v>4.2219866474542128E-11</v>
      </c>
      <c r="R400">
        <f t="shared" si="60"/>
        <v>25552.561821274787</v>
      </c>
      <c r="S400" s="1">
        <f t="shared" si="61"/>
        <v>15.806758124259636</v>
      </c>
      <c r="T400">
        <f t="shared" si="62"/>
        <v>6.3264079334853396E-2</v>
      </c>
      <c r="U400">
        <f t="shared" si="63"/>
        <v>0.59999511822042872</v>
      </c>
      <c r="V400">
        <f t="shared" si="64"/>
        <v>15331.412350790579</v>
      </c>
      <c r="W400">
        <f t="shared" si="65"/>
        <v>29799.087574958463</v>
      </c>
    </row>
    <row r="401" spans="11:23" x14ac:dyDescent="0.2">
      <c r="K401" s="1">
        <v>18889100</v>
      </c>
      <c r="L401">
        <v>4.9674200000000002E-3</v>
      </c>
      <c r="M401">
        <v>3.0289599999999998E-3</v>
      </c>
      <c r="N401">
        <f t="shared" si="57"/>
        <v>5.8180632634924146E-3</v>
      </c>
      <c r="O401">
        <f t="shared" si="58"/>
        <v>5.818063263492415</v>
      </c>
      <c r="P401" s="2">
        <v>3.8482599999999998</v>
      </c>
      <c r="Q401">
        <f t="shared" si="59"/>
        <v>4.185426766831362E-11</v>
      </c>
      <c r="R401">
        <f t="shared" si="60"/>
        <v>25331.29191025858</v>
      </c>
      <c r="S401" s="1">
        <f t="shared" si="61"/>
        <v>16.23138402562191</v>
      </c>
      <c r="T401">
        <f t="shared" si="62"/>
        <v>6.1609040758413371E-2</v>
      </c>
      <c r="U401">
        <f t="shared" si="63"/>
        <v>0.60976523024024532</v>
      </c>
      <c r="V401">
        <f t="shared" si="64"/>
        <v>15446.141043941687</v>
      </c>
      <c r="W401">
        <f t="shared" si="65"/>
        <v>29669.135865273729</v>
      </c>
    </row>
    <row r="402" spans="11:23" x14ac:dyDescent="0.2">
      <c r="K402" s="1">
        <v>19252300</v>
      </c>
      <c r="L402">
        <v>5.0180700000000003E-3</v>
      </c>
      <c r="M402">
        <v>3.1100699999999999E-3</v>
      </c>
      <c r="N402">
        <f t="shared" si="57"/>
        <v>5.9036905347248682E-3</v>
      </c>
      <c r="O402">
        <f t="shared" si="58"/>
        <v>5.903690534724868</v>
      </c>
      <c r="P402" s="2">
        <v>6.4204499999999998</v>
      </c>
      <c r="Q402">
        <f t="shared" si="59"/>
        <v>4.1483388752572281E-11</v>
      </c>
      <c r="R402">
        <f t="shared" si="60"/>
        <v>25106.826339568004</v>
      </c>
      <c r="S402" s="1">
        <f t="shared" si="61"/>
        <v>16.666030755297506</v>
      </c>
      <c r="T402">
        <f t="shared" si="62"/>
        <v>6.0002289368279102E-2</v>
      </c>
      <c r="U402">
        <f t="shared" si="63"/>
        <v>0.61977413627151456</v>
      </c>
      <c r="V402">
        <f t="shared" si="64"/>
        <v>15560.561609124672</v>
      </c>
      <c r="W402">
        <f t="shared" si="65"/>
        <v>29537.836861161486</v>
      </c>
    </row>
    <row r="403" spans="11:23" x14ac:dyDescent="0.2">
      <c r="K403" s="1">
        <v>19622600</v>
      </c>
      <c r="L403">
        <v>5.0674700000000001E-3</v>
      </c>
      <c r="M403">
        <v>3.19228E-3</v>
      </c>
      <c r="N403">
        <f t="shared" si="57"/>
        <v>5.9891488376312705E-3</v>
      </c>
      <c r="O403">
        <f t="shared" si="58"/>
        <v>5.9891488376312703</v>
      </c>
      <c r="P403" s="2">
        <v>8.8318200000000004</v>
      </c>
      <c r="Q403">
        <f t="shared" si="59"/>
        <v>4.1101225090960776E-11</v>
      </c>
      <c r="R403">
        <f t="shared" si="60"/>
        <v>24875.530947029019</v>
      </c>
      <c r="S403" s="1">
        <f t="shared" si="61"/>
        <v>17.106572089863292</v>
      </c>
      <c r="T403">
        <f t="shared" si="62"/>
        <v>5.845706519967038E-2</v>
      </c>
      <c r="U403">
        <f t="shared" si="63"/>
        <v>0.62995538207428947</v>
      </c>
      <c r="V403">
        <f t="shared" si="64"/>
        <v>15670.474602036478</v>
      </c>
      <c r="W403">
        <f t="shared" si="65"/>
        <v>29399.928811983013</v>
      </c>
    </row>
    <row r="404" spans="11:23" x14ac:dyDescent="0.2">
      <c r="K404" s="1">
        <v>20000000</v>
      </c>
      <c r="L404" s="1">
        <v>3.6218400000000001E+25</v>
      </c>
      <c r="M404" s="1">
        <v>2.8142400000000001E+26</v>
      </c>
    </row>
  </sheetData>
  <mergeCells count="7">
    <mergeCell ref="D67:E67"/>
    <mergeCell ref="D61:E61"/>
    <mergeCell ref="D62:E62"/>
    <mergeCell ref="D63:E63"/>
    <mergeCell ref="D64:E64"/>
    <mergeCell ref="D65:E65"/>
    <mergeCell ref="D66:E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Material FR78</vt:lpstr>
      <vt:lpstr>'Material FR78'!bgsredni_10</vt:lpstr>
      <vt:lpstr>'Material FR78'!yfisredni_10</vt:lpstr>
    </vt:vector>
  </TitlesOfParts>
  <Company>SMA Solar Technology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Kacki</dc:creator>
  <cp:lastModifiedBy>Marcin Kacki</cp:lastModifiedBy>
  <dcterms:created xsi:type="dcterms:W3CDTF">2019-01-17T15:20:26Z</dcterms:created>
  <dcterms:modified xsi:type="dcterms:W3CDTF">2020-03-01T16:46:32Z</dcterms:modified>
</cp:coreProperties>
</file>